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<sst xmlns="http://schemas.openxmlformats.org/spreadsheetml/2006/main" count="81" uniqueCount="81">
  <si>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</si>
  <si>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</si>
  <si>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</si>
  <si>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</si>
  <si>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</si>
  <si>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</si>
  <si>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</si>
  <si>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</si>
  <si>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</si>
  <si>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</si>
  <si>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</si>
  <si>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</si>
  <si>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</si>
  <si>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</si>
  <si>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</si>
  <si>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</si>
  <si>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</si>
  <si>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</si>
  <si>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</si>
  <si>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</si>
  <si>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</si>
  <si>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</si>
  <si>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</si>
  <si>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</si>
  <si>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</si>
  <si>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</si>
  <si>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</si>
  <si>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</si>
  <si>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</si>
  <si>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</si>
  <si>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</si>
  <si>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</si>
  <si>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</si>
  <si>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</si>
  <si>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</si>
  <si>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</si>
  <si>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</si>
  <si>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</si>
  <si>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</si>
  <si>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</si>
  <si>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</si>
  <si>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</si>
  <si>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</si>
  <si>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</si>
  <si>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</si>
  <si>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</si>
  <si>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</si>
  <si>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</si>
  <si>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</si>
  <si>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</si>
  <si>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</si>
  <si>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</si>
  <si>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</si>
  <si>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</si>
  <si>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</si>
  <si>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</si>
  <si>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</si>
  <si>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</si>
  <si>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</si>
  <si>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</si>
  <si>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</si>
  <si>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</si>
  <si>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</si>
  <si>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</si>
  <si>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</si>
  <si>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</si>
  <si>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</si>
  <si>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</si>
  <si>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</si>
  <si>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</si>
  <si>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</si>
  <si>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</si>
  <si>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</si>
  <si>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</si>
  <si>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</si>
  <si>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</si>
  <si>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</si>
  <si>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</si>
  <si>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</si>
  <si>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</si>
  <si>
    <t>от 05.07.2021 № 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</si>
</sst>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28" t="s">
        <v>79</v>
      </c>
      <c r="B1" s="28"/>
      <c r="C1" s="28"/>
      <c r="D1" s="28"/>
      <c r="E1" s="28"/>
      <c r="F1" s="1"/>
      <c r="G1" s="1"/>
    </row>
    <row r="2" spans="1:7" ht="18.75">
      <c r="A2" s="28" t="s">
        <v>67</v>
      </c>
      <c r="B2" s="28"/>
      <c r="C2" s="28"/>
      <c r="D2" s="28"/>
      <c r="E2" s="28"/>
      <c r="F2" s="1"/>
      <c r="G2" s="1"/>
    </row>
    <row r="3" spans="1:7" ht="18.75">
      <c r="A3" s="28" t="s">
        <v>68</v>
      </c>
      <c r="B3" s="28"/>
      <c r="C3" s="28"/>
      <c r="D3" s="28"/>
      <c r="E3" s="28"/>
      <c r="F3" s="1"/>
      <c r="G3" s="1"/>
    </row>
    <row r="4" spans="1:7" ht="18.75">
      <c r="A4" s="28" t="s">
        <v>69</v>
      </c>
      <c r="B4" s="28"/>
      <c r="C4" s="28"/>
      <c r="D4" s="28"/>
      <c r="E4" s="28"/>
      <c r="F4" s="1"/>
      <c r="G4" s="1"/>
    </row>
    <row r="5" spans="1:7" ht="76.5" customHeight="1">
      <c r="A5" s="36" t="s">
        <v>70</v>
      </c>
      <c r="B5" s="36"/>
      <c r="C5" s="36"/>
      <c r="D5" s="36"/>
      <c r="E5" s="36"/>
      <c r="F5" s="1"/>
      <c r="G5" s="1"/>
    </row>
    <row r="6" spans="1:7" ht="18.75">
      <c r="A6" s="28" t="s">
        <v>71</v>
      </c>
      <c r="B6" s="28"/>
      <c r="C6" s="28"/>
      <c r="D6" s="28"/>
      <c r="E6" s="28"/>
      <c r="F6" s="1"/>
      <c r="G6" s="1"/>
    </row>
    <row r="7" spans="1:7" ht="18.75">
      <c r="A7" s="28" t="s">
        <v>72</v>
      </c>
      <c r="B7" s="28"/>
      <c r="C7" s="28"/>
      <c r="D7" s="28"/>
      <c r="E7" s="28"/>
      <c r="F7" s="1"/>
      <c r="G7" s="1"/>
    </row>
    <row r="8" spans="1:7" ht="18.75">
      <c r="A8" s="28" t="s">
        <v>80</v>
      </c>
      <c r="B8" s="28"/>
      <c r="C8" s="28"/>
      <c r="D8" s="28"/>
      <c r="E8" s="28"/>
      <c r="F8" s="1"/>
      <c r="G8" s="1"/>
    </row>
    <row r="10" spans="1:5" ht="18.75">
      <c r="A10" s="28" t="s">
        <v>73</v>
      </c>
      <c r="B10" s="28"/>
      <c r="C10" s="28"/>
      <c r="D10" s="28"/>
      <c r="E10" s="28"/>
    </row>
    <row r="11" spans="1:5" ht="18.75">
      <c r="A11" s="28" t="s">
        <v>52</v>
      </c>
      <c r="B11" s="28"/>
      <c r="C11" s="28"/>
      <c r="D11" s="28"/>
      <c r="E11" s="28"/>
    </row>
    <row r="12" spans="1:5" ht="18.75">
      <c r="A12" s="28" t="s">
        <v>17</v>
      </c>
      <c r="B12" s="28"/>
      <c r="C12" s="28"/>
      <c r="D12" s="28"/>
      <c r="E12" s="28"/>
    </row>
    <row r="13" spans="1:5" ht="18.75">
      <c r="A13" s="28" t="s">
        <v>18</v>
      </c>
      <c r="B13" s="28"/>
      <c r="C13" s="28"/>
      <c r="D13" s="28"/>
      <c r="E13" s="28"/>
    </row>
    <row r="14" spans="1:5" ht="18.75">
      <c r="A14" s="28" t="s">
        <v>19</v>
      </c>
      <c r="B14" s="28"/>
      <c r="C14" s="28"/>
      <c r="D14" s="28"/>
      <c r="E14" s="28"/>
    </row>
    <row r="15" spans="1:5" ht="75" customHeight="1">
      <c r="A15" s="32" t="s">
        <v>65</v>
      </c>
      <c r="B15" s="32"/>
      <c r="C15" s="32"/>
      <c r="D15" s="32"/>
      <c r="E15" s="32"/>
    </row>
    <row r="16" spans="1:5" ht="20.25" customHeight="1">
      <c r="A16" s="28" t="s">
        <v>66</v>
      </c>
      <c r="B16" s="28"/>
      <c r="C16" s="28"/>
      <c r="D16" s="28"/>
      <c r="E16" s="28"/>
    </row>
    <row r="17" ht="18.75">
      <c r="A17" s="27"/>
    </row>
    <row r="18" spans="1:5" ht="57.75" customHeight="1">
      <c r="A18" s="31" t="s">
        <v>63</v>
      </c>
      <c r="B18" s="31"/>
      <c r="C18" s="31"/>
      <c r="D18" s="31"/>
      <c r="E18" s="31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7" t="s">
        <v>53</v>
      </c>
      <c r="D21" s="7" t="s">
        <v>54</v>
      </c>
      <c r="E21" s="7" t="s">
        <v>64</v>
      </c>
    </row>
    <row r="22" spans="1:5" ht="18.75">
      <c r="A22" s="26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7670563.479999999</v>
      </c>
      <c r="D23" s="10">
        <f>SUM(D24:D28)</f>
        <v>7971659.05</v>
      </c>
      <c r="E23" s="10">
        <f>SUM(E24:E28)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2" t="s">
        <v>77</v>
      </c>
      <c r="B26" s="13" t="s">
        <v>78</v>
      </c>
      <c r="C26" s="14">
        <v>3600</v>
      </c>
      <c r="D26" s="14">
        <v>0</v>
      </c>
      <c r="E26" s="15">
        <v>0</v>
      </c>
    </row>
    <row r="27" spans="1:5" ht="18.75">
      <c r="A27" s="12" t="s">
        <v>15</v>
      </c>
      <c r="B27" s="13" t="s">
        <v>4</v>
      </c>
      <c r="C27" s="14">
        <f>300000</f>
        <v>300000</v>
      </c>
      <c r="D27" s="14">
        <f>300000</f>
        <v>300000</v>
      </c>
      <c r="E27" s="15">
        <f>300000</f>
        <v>300000</v>
      </c>
    </row>
    <row r="28" spans="1:5" ht="18.75">
      <c r="A28" s="12" t="s">
        <v>16</v>
      </c>
      <c r="B28" s="13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6" customFormat="1" ht="23.25" customHeight="1">
      <c r="A30" s="12" t="s">
        <v>21</v>
      </c>
      <c r="B30" s="17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2" t="s">
        <v>22</v>
      </c>
      <c r="B31" s="17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2" t="s">
        <v>36</v>
      </c>
      <c r="B32" s="13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47093169.92</v>
      </c>
      <c r="D33" s="10">
        <f>SUM(D34:D37)</f>
        <v>21317998.650000002</v>
      </c>
      <c r="E33" s="10">
        <f>SUM(E34:E37)</f>
        <v>16704796.53</v>
      </c>
    </row>
    <row r="34" spans="1:5" s="18" customFormat="1" ht="23.25" customHeight="1">
      <c r="A34" s="12" t="s">
        <v>59</v>
      </c>
      <c r="B34" s="13" t="s">
        <v>60</v>
      </c>
      <c r="C34" s="14">
        <f>340000+2000</f>
        <v>342000</v>
      </c>
      <c r="D34" s="14">
        <f>0</f>
        <v>0</v>
      </c>
      <c r="E34" s="14">
        <f>0</f>
        <v>0</v>
      </c>
    </row>
    <row r="35" spans="1:5" ht="18.75">
      <c r="A35" s="12" t="s">
        <v>24</v>
      </c>
      <c r="B35" s="13" t="s">
        <v>5</v>
      </c>
      <c r="C35" s="14">
        <f>2823999.33+315822.23</f>
        <v>3139821.56</v>
      </c>
      <c r="D35" s="14">
        <f>2000000+962549+6205.13-24063.19</f>
        <v>2944690.94</v>
      </c>
      <c r="E35" s="15">
        <f>2000000</f>
        <v>2000000</v>
      </c>
    </row>
    <row r="36" spans="1:5" ht="18.75">
      <c r="A36" s="12" t="s">
        <v>25</v>
      </c>
      <c r="B36" s="13" t="s">
        <v>44</v>
      </c>
      <c r="C36" s="14">
        <f>10050000.2+3652774.67+607207.36+1900000+3457542.49+389044+1000000+389629.24+26756+550360.67+36336+18869.8+15891+18.82-36336+450000+280000-42101-170301.14-428000+428000+21258340.8+126134+19880-267698.55-50000-81000-30000</f>
        <v>43551348.36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2" t="s">
        <v>26</v>
      </c>
      <c r="B37" s="13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37837550.11</v>
      </c>
      <c r="D38" s="10">
        <f>SUM(D39:D41)</f>
        <v>15826096.87</v>
      </c>
      <c r="E38" s="10">
        <f>SUM(E39:E41)</f>
        <v>16018238.540000001</v>
      </c>
    </row>
    <row r="39" spans="1:5" ht="18.75">
      <c r="A39" s="12" t="s">
        <v>29</v>
      </c>
      <c r="B39" s="19" t="s">
        <v>31</v>
      </c>
      <c r="C39" s="14">
        <f>480000+1348056.37+100103+233625.22+60000-100000+45922.52</f>
        <v>2167707.1100000003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2" t="s">
        <v>28</v>
      </c>
      <c r="B40" s="13" t="s">
        <v>6</v>
      </c>
      <c r="C40" s="14">
        <f>353572+300000+1735402.64+2400000+36000+283766.39+179950+2046131.36+1112337.02+850000+9+232984+605754.71+408685.4+1255000+78008.12+405288.17</f>
        <v>12282888.81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2" t="s">
        <v>30</v>
      </c>
      <c r="B41" s="13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</f>
        <v>23386954.189999998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75</v>
      </c>
      <c r="B43" s="24" t="s">
        <v>76</v>
      </c>
      <c r="C43" s="14">
        <f>2000+2000+18000</f>
        <v>22000</v>
      </c>
      <c r="D43" s="14">
        <v>0</v>
      </c>
      <c r="E43" s="14">
        <v>0</v>
      </c>
    </row>
    <row r="44" spans="1:5" ht="18.75">
      <c r="A44" s="12" t="s">
        <v>33</v>
      </c>
      <c r="B44" s="13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13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280661.10000000003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13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2">
        <v>1003</v>
      </c>
      <c r="B49" s="13" t="s">
        <v>50</v>
      </c>
      <c r="C49" s="14">
        <f>1061628.19+401440+65000+59464.7-59464.7-9500-1061628.19-401440-23375.1</f>
        <v>32124.9</v>
      </c>
      <c r="D49" s="14">
        <f>1061628.19+466440</f>
        <v>1528068.19</v>
      </c>
      <c r="E49" s="15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13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1" customFormat="1" ht="57" customHeight="1">
      <c r="A52" s="8" t="s">
        <v>55</v>
      </c>
      <c r="B52" s="20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2" t="s">
        <v>58</v>
      </c>
      <c r="C53" s="14">
        <f>30582.25-5822.77</f>
        <v>24759.48</v>
      </c>
      <c r="D53" s="14">
        <f>10706.75-6205.13</f>
        <v>4501.62</v>
      </c>
      <c r="E53" s="15">
        <f>0</f>
        <v>0</v>
      </c>
    </row>
    <row r="54" spans="1:5" ht="23.25" customHeight="1">
      <c r="A54" s="29" t="s">
        <v>51</v>
      </c>
      <c r="B54" s="30"/>
      <c r="C54" s="10">
        <f>C23+C29+C33+C38+C42+C45+C47+C50+C52</f>
        <v>119540185.96999998</v>
      </c>
      <c r="D54" s="10">
        <f>D23+D29+D33+D38+D42+D45+D47+D50+D52</f>
        <v>66832558.88999999</v>
      </c>
      <c r="E54" s="10">
        <f>E23+E29+E33+E38+E42+E45+E47+E50+E52</f>
        <v>61998196.81999999</v>
      </c>
    </row>
    <row r="55" spans="1:5" s="16" customFormat="1" ht="17.25" customHeight="1">
      <c r="A55" s="2"/>
      <c r="B55" s="2"/>
      <c r="C55" s="2"/>
      <c r="D55" s="2"/>
      <c r="E55" s="23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2021-07-05T13:28:39Z</dcterms:modified>
  <cp:category/>
  <cp:version/>
  <cp:contentType/>
  <cp:contentStatus/>
</cp:coreProperties>
</file>