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<sst xmlns="http://schemas.openxmlformats.org/spreadsheetml/2006/main" count="93" uniqueCount="88">
  <si>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</si>
  <si>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</si>
  <si>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</si>
  <si>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</si>
  <si>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</si>
  <si>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</si>
  <si>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</si>
  <si>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</si>
  <si>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</si>
  <si>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</si>
  <si>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</si>
  <si>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</si>
  <si>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</si>
  <si>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</si>
  <si>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</si>
  <si>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</si>
  <si>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</si>
  <si>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</si>
  <si>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</si>
  <si>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</si>
  <si>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</si>
  <si>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</si>
  <si>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</si>
  <si>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</si>
  <si>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</si>
  <si>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</si>
  <si>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</si>
  <si>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</si>
  <si>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</si>
  <si>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</si>
  <si>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</si>
  <si>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</si>
  <si>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</si>
  <si>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</si>
  <si>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</si>
  <si>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</si>
  <si>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</si>
  <si>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</si>
  <si>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</si>
  <si>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</si>
  <si>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</si>
  <si>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</si>
  <si>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</si>
  <si>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</si>
  <si>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</si>
  <si>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</si>
  <si>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</si>
  <si>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</si>
  <si>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</si>
  <si>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</si>
  <si>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</si>
  <si>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</si>
  <si>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</si>
  <si>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</si>
  <si>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</si>
  <si>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</si>
  <si>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</si>
  <si>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</si>
  <si>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</si>
  <si>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</si>
  <si>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</si>
  <si>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</si>
  <si>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</si>
  <si>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</si>
  <si>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</si>
  <si>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</si>
  <si>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</si>
  <si>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</si>
  <si>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</si>
  <si>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</si>
  <si>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</si>
  <si>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</si>
  <si>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</si>
  <si>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</si>
  <si>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</si>
  <si>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</si>
  <si>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</si>
  <si>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</si>
  <si>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</si>
  <si>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</si>
  <si>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</si>
  <si>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</si>
  <si>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</si>
  <si>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</si>
  <si>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</si>
  <si>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</si>
  <si>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4</t>
  </si>
  <si>
    <t>от 23.08.2019 № 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</si>
</sst>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2" t="s">
        <v>87</v>
      </c>
      <c r="D11" s="22"/>
      <c r="E11" s="22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7.5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57067667.32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6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6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6">
        <f>22980845.62+606061.64+203535.29-119975.75</f>
        <v>23670466.8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6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6">
        <f>8711519.09+140181+116817.64+113881.29</f>
        <v>9082399.02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6">
        <f>500000-45427</f>
        <v>454573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6">
        <f>3000+16979120.51+100000+92500+1629026+16934+562302.81+50000+30000-100000+95455</f>
        <v>19458338.32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3">
        <f>C37</f>
        <v>417852.24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6">
        <v>417852.24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3">
        <f>SUM(C39:C43)</f>
        <v>9214217.06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6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6">
        <f>1300000-600000</f>
        <v>700000</v>
      </c>
      <c r="D40" s="16">
        <v>700000</v>
      </c>
      <c r="E40" s="16">
        <v>100000</v>
      </c>
    </row>
    <row r="41" spans="1:5" ht="17.25">
      <c r="A41" s="14" t="s">
        <v>48</v>
      </c>
      <c r="B41" s="15" t="s">
        <v>16</v>
      </c>
      <c r="C41" s="16">
        <f>1500000+400000+7500+185544.1</f>
        <v>2093044.1</v>
      </c>
      <c r="D41" s="16">
        <v>1900000</v>
      </c>
      <c r="E41" s="16">
        <v>1900000</v>
      </c>
    </row>
    <row r="42" spans="1:5" ht="17.25">
      <c r="A42" s="14" t="s">
        <v>49</v>
      </c>
      <c r="B42" s="15" t="s">
        <v>17</v>
      </c>
      <c r="C42" s="16">
        <f>4360000+106611.5+25777.97+27563.03+388511+45427+99210-51000-11295.76+77979</f>
        <v>5068783.74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6">
        <f>800000+300000+100000</f>
        <v>1200000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3">
        <f>SUM(C45:C47)</f>
        <v>18726661.41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6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6">
        <f>2152830.08+165256-47436.97-27563.03+13390339.95+98055.8-96000+126534.94</f>
        <v>15762016.77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17">
        <v>1833089.22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3">
        <f>SUM(C49:C54)</f>
        <v>228604243.11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6">
        <f>71017846.84+17512+168951+1284243.71+14714.88+1052279.36+1735878.4-1111.12-110000-153534-194068-163000-1234000</f>
        <v>73435713.07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6">
        <f>107757002.88+164868+210820+660690.64+101032.83+4287021.43+806360.32+1231259.49+1111.1+110000+398982.11+492640.25+3022572.99+163000+0.01+1654600</f>
        <v>121061962.04999998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6">
        <f>16216558.96-10000-3000-132636+777457+351060+630259.93+641594+250000+5940+54000</f>
        <v>18781233.89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6">
        <f>127700+10000</f>
        <v>137700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6">
        <f>3747396.59+301900.52+125000</f>
        <v>4174297.11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6">
        <f>10441837.77+244566.2+11850.18+171000+0.02+84082.82+60000</f>
        <v>11013336.989999998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3">
        <f>C56</f>
        <v>21152329.95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6">
        <f>10000+20300311.95+480457+7341+40000+282000+7220+25000</f>
        <v>21152329.95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3">
        <f>SUM(C58:C60)</f>
        <v>5094931.82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17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6">
        <v>538396.94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6">
        <v>3023036.63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3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6">
        <v>387000</v>
      </c>
      <c r="D62" s="16">
        <v>441000</v>
      </c>
      <c r="E62" s="16">
        <v>441000</v>
      </c>
    </row>
    <row r="63" spans="1:5" ht="29.25" customHeight="1">
      <c r="A63" s="19" t="s">
        <v>73</v>
      </c>
      <c r="B63" s="19"/>
      <c r="C63" s="13">
        <f>C61+C57+C55+C48+C44+C38+C36+C28</f>
        <v>340664902.91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2019-09-11T05:51:07Z</dcterms:modified>
  <cp:category/>
  <cp:version/>
  <cp:contentType/>
  <cp:contentStatus/>
</cp:coreProperties>
</file>