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<sst xmlns="http://schemas.openxmlformats.org/spreadsheetml/2006/main" count="93" uniqueCount="88">
  <si>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</si>
  <si>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</si>
  <si>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</si>
  <si>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</si>
  <si>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</si>
  <si>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</si>
  <si>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</si>
  <si>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</si>
  <si>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</si>
  <si>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</si>
  <si>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</si>
  <si>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</si>
  <si>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</si>
  <si>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</si>
  <si>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</si>
  <si>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</si>
  <si>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</si>
  <si>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</si>
  <si>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</si>
  <si>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</si>
  <si>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</si>
  <si>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</si>
  <si>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</si>
  <si>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</si>
  <si>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</si>
  <si>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</si>
  <si>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</si>
  <si>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</si>
  <si>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</si>
  <si>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</si>
  <si>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</si>
  <si>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</si>
  <si>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</si>
  <si>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</si>
  <si>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</si>
  <si>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</si>
  <si>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</si>
  <si>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</si>
  <si>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</si>
  <si>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</si>
  <si>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</si>
  <si>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</si>
  <si>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</si>
  <si>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</si>
  <si>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</si>
  <si>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</si>
  <si>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</si>
  <si>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</si>
  <si>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</si>
  <si>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</si>
  <si>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</si>
  <si>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</si>
  <si>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</si>
  <si>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</si>
  <si>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</si>
  <si>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</si>
  <si>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</si>
  <si>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</si>
  <si>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</si>
  <si>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</si>
  <si>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</si>
  <si>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</si>
  <si>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</si>
  <si>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</si>
  <si>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</si>
  <si>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</si>
  <si>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</si>
  <si>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</si>
  <si>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</si>
  <si>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</si>
  <si>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</si>
  <si>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</si>
  <si>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</si>
  <si>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</si>
  <si>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</si>
  <si>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</si>
  <si>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</si>
  <si>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</si>
  <si>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</si>
  <si>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</si>
  <si>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</si>
  <si>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</si>
  <si>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</si>
  <si>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</si>
  <si>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</si>
  <si>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</si>
  <si>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6</t>
  </si>
  <si>
    <t>от  23.10.2020  № 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</si>
</sst>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32</v>
      </c>
      <c r="D2" s="18"/>
      <c r="E2" s="18"/>
    </row>
    <row r="3" spans="3:5" ht="18.75">
      <c r="C3" s="18" t="s">
        <v>33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33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18" t="s">
        <v>87</v>
      </c>
      <c r="D11" s="18"/>
      <c r="E11" s="18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32</v>
      </c>
      <c r="D14" s="18"/>
      <c r="E14" s="18"/>
      <c r="F14" s="5"/>
    </row>
    <row r="15" spans="3:6" ht="18.75">
      <c r="C15" s="18" t="s">
        <v>33</v>
      </c>
      <c r="D15" s="18"/>
      <c r="E15" s="18"/>
      <c r="F15" s="5"/>
    </row>
    <row r="16" spans="3:6" ht="18.75">
      <c r="C16" s="18" t="s">
        <v>34</v>
      </c>
      <c r="D16" s="18"/>
      <c r="E16" s="18"/>
      <c r="F16" s="5"/>
    </row>
    <row r="17" spans="3:6" ht="18.75">
      <c r="C17" s="18" t="s">
        <v>33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1" t="s">
        <v>78</v>
      </c>
      <c r="D20" s="22"/>
      <c r="E20" s="22"/>
      <c r="F20" s="5"/>
    </row>
    <row r="23" spans="1:5" ht="60" customHeight="1">
      <c r="A23" s="20" t="s">
        <v>76</v>
      </c>
      <c r="B23" s="20"/>
      <c r="C23" s="20"/>
      <c r="D23" s="20"/>
      <c r="E23" s="20"/>
    </row>
    <row r="24" spans="1:5" ht="12" customHeight="1">
      <c r="A24" s="23"/>
      <c r="B24" s="23"/>
      <c r="C24" s="23"/>
      <c r="D24" s="23"/>
      <c r="E24" s="23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59928659.32000001</v>
      </c>
      <c r="D28" s="8">
        <f>SUM(D29:D35)</f>
        <v>46056131.190000005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3383942.96+33875.59-433309.57+429660</f>
        <v>3414168.98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24285339.11-373258.4-271349.96-2890943.53-185637.53-263843.11-9710-18000+29500-27178.15</f>
        <v>20274918.43</v>
      </c>
      <c r="D31" s="9">
        <v>21532678.78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9024040.97+248262.98-34493.6+65459</f>
        <v>9303269.350000001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450000-31647.23-200000-138000</f>
        <v>80352.77000000002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18019241.01+427258.4+2373551.32+370000+4503364.14+180372.57-16156.89+29550+94710-258889-6000+30000+50000-79821.85</f>
        <v>25717179.7</v>
      </c>
      <c r="D35" s="7">
        <v>11242383.96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444499.47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417852.24+31647.23-5000</f>
        <v>444499.47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13594697.719999999</v>
      </c>
      <c r="D38" s="8">
        <f>SUM(D39:D43)</f>
        <v>11710829.840000002</v>
      </c>
      <c r="E38" s="8">
        <f>SUM(E39:E43)</f>
        <v>8587577.05</v>
      </c>
    </row>
    <row r="39" spans="1:5" ht="17.25">
      <c r="A39" s="16" t="s">
        <v>45</v>
      </c>
      <c r="B39" s="17" t="s">
        <v>13</v>
      </c>
      <c r="C39" s="7">
        <f>153039.22+3454.22+55338.73</f>
        <v>211832.17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f>300000+75000</f>
        <v>375000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4360000+644954.27+163851.05+85307.5+4720077.38+95543.1</f>
        <v>10069733.299999999</v>
      </c>
      <c r="D42" s="7">
        <f>4406368.2+4535579.24</f>
        <v>8941947.440000001</v>
      </c>
      <c r="E42" s="7">
        <f>3406368.2+4812326.45</f>
        <v>8218694.65</v>
      </c>
    </row>
    <row r="43" spans="1:5" ht="17.25">
      <c r="A43" s="16" t="s">
        <v>49</v>
      </c>
      <c r="B43" s="17" t="s">
        <v>17</v>
      </c>
      <c r="C43" s="7">
        <f>550000+100000+200400-30000-155400</f>
        <v>665000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36126566.92</v>
      </c>
      <c r="D44" s="8">
        <f>SUM(D45:D47)</f>
        <v>7559658.889999998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688504.34+16749.24-37629.95+47625.9</f>
        <v>715249.53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2171923.76+35133.55+11040.04+37038563.94+180000-7575757.58+271688+138000+120000+5565</f>
        <v>32396156.71</v>
      </c>
      <c r="D46" s="9">
        <f>1423497.53+14822545.79-148225.46-9600000</f>
        <v>6497817.859999998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1668756.78+81862+1365650-101108.1</f>
        <v>3015160.68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240760866.75000003</v>
      </c>
      <c r="D48" s="8">
        <f>SUM(D49:D54)</f>
        <v>217440979.54</v>
      </c>
      <c r="E48" s="8">
        <f>SUM(E49:E54)</f>
        <v>213287067.95999998</v>
      </c>
    </row>
    <row r="49" spans="1:5" ht="17.25">
      <c r="A49" s="16" t="s">
        <v>54</v>
      </c>
      <c r="B49" s="17" t="s">
        <v>20</v>
      </c>
      <c r="C49" s="7">
        <f>68487311.34-150000+415936.7+96778.82-74670-443100-190000</f>
        <v>68142256.86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115748675.47+96000+15166730.91-10028710+11220070-150000+2449106.8+2937280-11767+2514496.82-122700-141924</f>
        <v>139677259</v>
      </c>
      <c r="D50" s="9">
        <f>107799617.12+449962+8981915.58-4509550.12+30582.25+8358840</f>
        <v>121111366.83</v>
      </c>
      <c r="E50" s="9">
        <f>107799617.12+3048550+2249291.5+10706.75+8358840</f>
        <v>121467005.37</v>
      </c>
    </row>
    <row r="51" spans="1:5" ht="17.25">
      <c r="A51" s="16" t="s">
        <v>61</v>
      </c>
      <c r="B51" s="17" t="s">
        <v>65</v>
      </c>
      <c r="C51" s="7">
        <f>17612201.19+476484.03-269212.73+313560+74670+402257+78600+112000</f>
        <v>18800559.490000002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125000+44000+6000+26000</f>
        <v>201000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3827078.99+72817+1323.09-14590-1976287.96-42300-200000</f>
        <v>1668041.12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11391121.33+150701.03+15000+150000+250000+11767+71236.92+90000+141924</f>
        <v>12271750.28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19853093.64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18761726.64+350000-98383+332000-2250+310000+200000</f>
        <v>19853093.64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5761708.41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291921.75+376000-291921.75</f>
        <v>376000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1825667.16+2146914-120371</f>
        <v>3852210.16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2456385.71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387000+1976287.96+129397.75-36300</f>
        <v>2456385.71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9" t="s">
        <v>72</v>
      </c>
      <c r="B63" s="19"/>
      <c r="C63" s="8">
        <f>C61+C57+C55+C48+C44+C38+C36+C28</f>
        <v>378926477.9400001</v>
      </c>
      <c r="D63" s="8">
        <f>D61+D57+D55+D48+D44+D38+D36+D28</f>
        <v>302529510.96000004</v>
      </c>
      <c r="E63" s="8">
        <f>E61+E57+E55+E48+E44+E38+E36+E28</f>
        <v>289842435.26</v>
      </c>
    </row>
    <row r="64" spans="1:5" ht="18.75">
      <c r="A64" s="6"/>
      <c r="E64" s="3" t="s">
        <v>85</v>
      </c>
    </row>
  </sheetData>
  <sheetProtection/>
  <mergeCells count="25"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2020-10-16T07:40:07Z</cp:lastPrinted>
  <dcterms:created xsi:type="dcterms:W3CDTF">2016-11-03T07:34:17Z</dcterms:created>
  <dcterms:modified xsi:type="dcterms:W3CDTF">2020-10-26T10:23:09Z</dcterms:modified>
  <cp:category/>
  <cp:version/>
  <cp:contentType/>
  <cp:contentStatus/>
</cp:coreProperties>
</file>