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<sst xmlns="http://schemas.openxmlformats.org/spreadsheetml/2006/main" count="91" uniqueCount="86">
  <si>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</si>
  <si>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</si>
  <si>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</si>
  <si>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</si>
  <si>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</si>
  <si>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</si>
  <si>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</si>
  <si>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</si>
  <si>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</si>
  <si>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</si>
  <si>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</si>
  <si>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</si>
  <si>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</si>
  <si>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</si>
  <si>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</si>
  <si>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</si>
  <si>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</si>
  <si>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</si>
  <si>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</si>
  <si>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</si>
  <si>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</si>
  <si>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</si>
  <si>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</si>
  <si>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</si>
  <si>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</si>
  <si>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</si>
  <si>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</si>
  <si>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</si>
  <si>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</si>
  <si>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</si>
  <si>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</si>
  <si>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</si>
  <si>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</si>
  <si>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</si>
  <si>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</si>
  <si>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</si>
  <si>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</si>
  <si>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</si>
  <si>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</si>
  <si>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</si>
  <si>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</si>
  <si>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</si>
  <si>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</si>
  <si>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</si>
  <si>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</si>
  <si>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</si>
  <si>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</si>
  <si>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</si>
  <si>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</si>
  <si>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</si>
  <si>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</si>
  <si>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</si>
  <si>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</si>
  <si>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</si>
  <si>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</si>
  <si>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</si>
  <si>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</si>
  <si>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</si>
  <si>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</si>
  <si>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</si>
  <si>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</si>
  <si>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</si>
  <si>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</si>
  <si>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</si>
  <si>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</si>
  <si>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</si>
  <si>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</si>
  <si>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</si>
  <si>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</si>
  <si>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</si>
  <si>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</si>
  <si>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</si>
  <si>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</si>
  <si>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</si>
  <si>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</si>
  <si>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</si>
  <si>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</si>
  <si>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</si>
  <si>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</si>
  <si>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</si>
  <si>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</si>
  <si>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</si>
  <si>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</si>
  <si>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</si>
  <si>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9</t>
  </si>
  <si>
    <t>от 22.10.2021 № 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</si>
</sst>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84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71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85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71</v>
      </c>
      <c r="D18" s="21"/>
      <c r="E18" s="21"/>
      <c r="F18" s="5"/>
    </row>
    <row r="19" spans="3:6" ht="18.75">
      <c r="C19" s="21" t="s">
        <v>72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12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65601704.099999994</v>
      </c>
      <c r="D28" s="13">
        <f>SUM(D29:D35)</f>
        <v>51789089.3</v>
      </c>
      <c r="E28" s="13">
        <f>SUM(E29:E35)</f>
        <v>51332906.98</v>
      </c>
    </row>
    <row r="29" spans="1:5" ht="34.5">
      <c r="A29" s="14" t="s">
        <v>34</v>
      </c>
      <c r="B29" s="15" t="s">
        <v>4</v>
      </c>
      <c r="C29" s="16">
        <f>1167200.49+11771.26+781200+40739.97</f>
        <v>2000911.72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2949493.5+3000+24736.18+62666.96-5000</f>
        <v>3034896.64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19709177.94+78400+162043.63+512-278170.49+228528.31+1200+15754.13+263868.4+16250.04</f>
        <v>20197563.959999997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10166616.55+16622.76</f>
        <v>10183239.31</v>
      </c>
      <c r="D33" s="16">
        <f>5780582.1+580307.34+6000+20000+2122541.17+380825.28-38089+24097.12</f>
        <v>8876264.009999998</v>
      </c>
      <c r="E33" s="16">
        <f>5780582.1+580307.34+6000+20000+2122541.17+380825.28-38089+24097.12</f>
        <v>8876264.009999998</v>
      </c>
    </row>
    <row r="34" spans="1:5" ht="17.25">
      <c r="A34" s="14" t="s">
        <v>38</v>
      </c>
      <c r="B34" s="15" t="s">
        <v>8</v>
      </c>
      <c r="C34" s="18">
        <f>300000-100000-75000-60026</f>
        <v>64974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30119202.79+915.68</f>
        <v>30120118.47</v>
      </c>
      <c r="D35" s="16">
        <f>6585063.77+6815320.88+3352750.34+37203.74-186082.38</f>
        <v>16604256.349999996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1033706.11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437880.11+212000-1200+100000+75000+150000+60026</f>
        <v>1033706.11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18481698.16</v>
      </c>
      <c r="D38" s="13">
        <f>SUM(D39:D42)</f>
        <v>7075394.449999998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45000+65792.85+101433.22+3019.2+51550.66+300366-196935.86</f>
        <v>370226.07000000007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2274000+221743.73-12127.61</f>
        <v>2483616.12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3109098.55+1025066.51+4581393.18+184021+1014825.15+42.13+211879.38+400691.2+8795950+425020-22533.75-84724.78-116922.96+188238+50590.4+113000-4612193.18</f>
        <v>15263440.829999998</v>
      </c>
      <c r="D41" s="16">
        <f>3109098.55+1025066.51+39572.78+4860935.81+184021-4812326.45</f>
        <v>4406368.199999998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90000+150000+210000+100000-3019.2-565.66-100000-82000</f>
        <v>364415.14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18613415.24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56000+402341.38+30000+240000+24000+60000+156067.61+24454.48-2519.3</f>
        <v>990344.1699999999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51255.76+651932.06+400000+611347.52+417233.35+120000+5074320.33+9000+4040404.04+20452.28+51556.55+130000-448.43+200000+541000+1129512.61+156831.06+23000+198441-6387.64-883556.59+1638589.83</f>
        <v>14574483.729999999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300000+300000+570621.41+500000+1544523.4-166557.47</f>
        <v>3048587.34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260463410.23000005</v>
      </c>
      <c r="D47" s="13">
        <f>SUM(D48:D53)</f>
        <v>145172987.05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67569168.16+110000+810000-510000+622133.85+360000+263216+384587-525339+195000+2515714.1</f>
        <v>71794480.10999998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39834720.62+88845150.39+500000+600000+418694+418694+710000+21448.4+1010101.01+7801569.6-2253905.73+1180555.34+5191495.08-22612.2+5768633.28-263216-396326.6-250000+1251304+1336766.69-195000+198850</f>
        <v>151706921.88000005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5067761.99+9508392.37+3641168.6+51715.8+231000+682176.48+175831.68+55112.61+84000+197494+926088.84</f>
        <v>20620742.37</v>
      </c>
      <c r="D50" s="17">
        <f>3650821+8439641.68+151600+492482.4-140000</f>
        <v>12594545.08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8000+30000+1500+8000+30000+20000+8000+8000+6500-2500</f>
        <v>117500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285100+22100+311570+445137+238210-12030+60000+6000+8500-14150-45188.4</f>
        <v>1305248.6</v>
      </c>
      <c r="D52" s="16">
        <f>415100+1012017-2030-254661.75</f>
        <v>1170425.25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227.74+227.73+7438658.41+1612443.62+22500+40000+15000+30000+10000+10000+2295998.82+150000+35000+186176.88+10343.16+353513.59+12030+1899288.82+311598.01+11739.6+99897.41+373873.48</f>
        <v>14918517.270000001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21349600.18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10655316.89+2190211.6+5759915.15+204277.41+300000+435353.54+233640+47630.63+1062400+51000+180000+105000+66000+58854.96</f>
        <v>21349600.18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4358023.850000001</v>
      </c>
      <c r="D56" s="13">
        <f>SUM(D57:D59)</f>
        <v>4785174.550000001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140000+37260-140000-37260</f>
        <v>0</v>
      </c>
      <c r="D58" s="16">
        <f>452371.75-452371.75+291921.75</f>
        <v>291921.75</v>
      </c>
      <c r="E58" s="16">
        <v>37260</v>
      </c>
    </row>
    <row r="59" spans="1:5" ht="17.25">
      <c r="A59" s="14">
        <v>1004</v>
      </c>
      <c r="B59" s="15" t="s">
        <v>27</v>
      </c>
      <c r="C59" s="18">
        <f>762563.16+2760199.2-920066.4+432679.46-239450.9</f>
        <v>2795924.5200000005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9">
        <f>C61</f>
        <v>4790302.34</v>
      </c>
      <c r="D60" s="13">
        <f>D61</f>
        <v>2101443.77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8">
        <f>90300+50000+2378544.83+156000+1500+190700+51715.8+34100+531.62-159738.41+1010101.01+460000+110000-6000-8500+240000+16459.09+174588.4</f>
        <v>4790302.34</v>
      </c>
      <c r="D61" s="16">
        <f>2128303.77+190700+10000-190300-37260</f>
        <v>2101443.77</v>
      </c>
      <c r="E61" s="16">
        <f>2128303.77+190700+10000</f>
        <v>2329003.77</v>
      </c>
    </row>
    <row r="62" spans="1:5" ht="29.25" customHeight="1">
      <c r="A62" s="22" t="s">
        <v>68</v>
      </c>
      <c r="B62" s="22"/>
      <c r="C62" s="13">
        <f>C60+C56+C54+C47+C43+C38+C36+C28</f>
        <v>394691860.21000004</v>
      </c>
      <c r="D62" s="13">
        <f>D60+D56+D54+D47+D43+D38+D36+D28</f>
        <v>226398647.75</v>
      </c>
      <c r="E62" s="13">
        <f>E60+E56+E54+E47+E43+E38+E36+E28</f>
        <v>221909312.25</v>
      </c>
    </row>
    <row r="63" spans="1:5" ht="18.75">
      <c r="A63" s="6"/>
      <c r="E63" s="3" t="s">
        <v>83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2020-10-26T11:11:03Z</cp:lastPrinted>
  <dcterms:created xsi:type="dcterms:W3CDTF">2016-11-03T07:34:17Z</dcterms:created>
  <dcterms:modified xsi:type="dcterms:W3CDTF">2021-11-12T11:26:38Z</dcterms:modified>
  <cp:category/>
  <cp:version/>
  <cp:contentType/>
  <cp:contentStatus/>
</cp:coreProperties>
</file>