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<sst xmlns="http://schemas.openxmlformats.org/spreadsheetml/2006/main" count="93" uniqueCount="88">
  <si>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</si>
  <si>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</si>
  <si>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</si>
  <si>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</si>
  <si>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</si>
  <si>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</si>
  <si>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</si>
  <si>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</si>
  <si>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</si>
  <si>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</si>
  <si>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</si>
  <si>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</si>
  <si>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</si>
  <si>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</si>
  <si>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</si>
  <si>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</si>
  <si>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</si>
  <si>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</si>
  <si>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</si>
  <si>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</si>
  <si>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</si>
  <si>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</si>
  <si>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</si>
  <si>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</si>
  <si>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</si>
  <si>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</si>
  <si>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</si>
  <si>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</si>
  <si>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</si>
  <si>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</si>
  <si>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</si>
  <si>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</si>
  <si>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</si>
  <si>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</si>
  <si>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</si>
  <si>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</si>
  <si>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</si>
  <si>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</si>
  <si>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</si>
  <si>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</si>
  <si>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</si>
  <si>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</si>
  <si>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</si>
  <si>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</si>
  <si>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</si>
  <si>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</si>
  <si>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</si>
  <si>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</si>
  <si>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</si>
  <si>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</si>
  <si>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</si>
  <si>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</si>
  <si>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</si>
  <si>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</si>
  <si>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</si>
  <si>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</si>
  <si>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</si>
  <si>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</si>
  <si>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</si>
  <si>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</si>
  <si>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</si>
  <si>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</si>
  <si>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</si>
  <si>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</si>
  <si>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</si>
  <si>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</si>
  <si>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</si>
  <si>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</si>
  <si>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</si>
  <si>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</si>
  <si>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</si>
  <si>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</si>
  <si>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</si>
  <si>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</si>
  <si>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</si>
  <si>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</si>
  <si>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</si>
  <si>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</si>
  <si>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</si>
  <si>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</si>
  <si>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</si>
  <si>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</si>
  <si>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</si>
  <si>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</si>
  <si>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</si>
  <si>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</si>
  <si>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9</t>
  </si>
  <si>
    <t>от 24.01.2020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</si>
</sst>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1" t="s">
        <v>87</v>
      </c>
      <c r="D11" s="21"/>
      <c r="E11" s="21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58696389.85000001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v>1108271.1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</f>
        <v>3417818.55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</f>
        <v>23640730.75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</f>
        <v>9272303.950000001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</f>
        <v>418352.77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</f>
        <v>20820050.73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8384579.959999999</v>
      </c>
      <c r="D38" s="8">
        <f>SUM(D39:D43)</f>
        <v>7154671.2</v>
      </c>
      <c r="E38" s="8">
        <f>SUM(E39:E43)</f>
        <v>3754671.2</v>
      </c>
    </row>
    <row r="39" spans="1:5" ht="17.25">
      <c r="A39" s="16" t="s">
        <v>45</v>
      </c>
      <c r="B39" s="17" t="s">
        <v>13</v>
      </c>
      <c r="C39" s="7">
        <f>153039.22+3454.22</f>
        <v>156493.44</v>
      </c>
      <c r="D39" s="9">
        <v>48303</v>
      </c>
      <c r="E39" s="7">
        <v>48303</v>
      </c>
    </row>
    <row r="40" spans="1:5" ht="17.25">
      <c r="A40" s="16" t="s">
        <v>46</v>
      </c>
      <c r="B40" s="17" t="s">
        <v>14</v>
      </c>
      <c r="C40" s="7">
        <v>300000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</f>
        <v>5004954.27</v>
      </c>
      <c r="D42" s="7">
        <v>4406368.2</v>
      </c>
      <c r="E42" s="7">
        <v>3406368.2</v>
      </c>
    </row>
    <row r="43" spans="1:5" ht="17.25">
      <c r="A43" s="16" t="s">
        <v>49</v>
      </c>
      <c r="B43" s="17" t="s">
        <v>17</v>
      </c>
      <c r="C43" s="7">
        <f>550000+100000</f>
        <v>650000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4662929.67</v>
      </c>
      <c r="D44" s="8">
        <f>SUM(D45:D47)</f>
        <v>2485338.56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</f>
        <v>705253.58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</f>
        <v>2207057.3099999996</v>
      </c>
      <c r="D46" s="9">
        <v>1423497.53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</f>
        <v>1750618.78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233465381.08000004</v>
      </c>
      <c r="D48" s="8">
        <f>SUM(D49:D54)</f>
        <v>210939561.06</v>
      </c>
      <c r="E48" s="8">
        <f>SUM(E49:E54)</f>
        <v>206805524.98</v>
      </c>
    </row>
    <row r="49" spans="1:5" ht="17.25">
      <c r="A49" s="16" t="s">
        <v>54</v>
      </c>
      <c r="B49" s="17" t="s">
        <v>20</v>
      </c>
      <c r="C49" s="7">
        <f>68487311.34-150000+415936.7</f>
        <v>68753248.04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</f>
        <v>131011406.38</v>
      </c>
      <c r="D50" s="9">
        <f>107799617.12+449962+8981915.58</f>
        <v>117231494.7</v>
      </c>
      <c r="E50" s="9">
        <f>107799617.12+3048550+2249291.5</f>
        <v>113097458.62</v>
      </c>
    </row>
    <row r="51" spans="1:5" ht="17.25">
      <c r="A51" s="16" t="s">
        <v>61</v>
      </c>
      <c r="B51" s="17" t="s">
        <v>65</v>
      </c>
      <c r="C51" s="7">
        <f>17612201.19+476484.03</f>
        <v>18088685.220000003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</f>
        <v>169000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</f>
        <v>3901219.08</v>
      </c>
      <c r="D53" s="7">
        <f>3257303.77+72817</f>
        <v>3330120.77</v>
      </c>
      <c r="E53" s="7">
        <f>3257303.77+72817</f>
        <v>3330120.77</v>
      </c>
    </row>
    <row r="54" spans="1:5" ht="17.25">
      <c r="A54" s="16" t="s">
        <v>58</v>
      </c>
      <c r="B54" s="17" t="s">
        <v>23</v>
      </c>
      <c r="C54" s="7">
        <f>11391121.33+150701.03</f>
        <v>11541822.36</v>
      </c>
      <c r="D54" s="9">
        <v>10573834.75</v>
      </c>
      <c r="E54" s="9">
        <v>10573834.75</v>
      </c>
    </row>
    <row r="55" spans="1:5" ht="17.25">
      <c r="A55" s="14" t="s">
        <v>59</v>
      </c>
      <c r="B55" s="15" t="s">
        <v>24</v>
      </c>
      <c r="C55" s="8">
        <f>C56</f>
        <v>19013343.64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</f>
        <v>19013343.64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5798001.16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v>291921.75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</f>
        <v>3972581.16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387000</v>
      </c>
      <c r="D61" s="8">
        <f>D62</f>
        <v>441000</v>
      </c>
      <c r="E61" s="8">
        <f>E62</f>
        <v>441000</v>
      </c>
    </row>
    <row r="62" spans="1:5" ht="17.25">
      <c r="A62" s="16">
        <v>1102</v>
      </c>
      <c r="B62" s="17" t="s">
        <v>31</v>
      </c>
      <c r="C62" s="7">
        <v>387000</v>
      </c>
      <c r="D62" s="7">
        <v>441000</v>
      </c>
      <c r="E62" s="7">
        <v>441000</v>
      </c>
    </row>
    <row r="63" spans="1:5" ht="29.25" customHeight="1">
      <c r="A63" s="18" t="s">
        <v>72</v>
      </c>
      <c r="B63" s="18"/>
      <c r="C63" s="8">
        <f>C61+C57+C55+C48+C44+C38+C36+C28</f>
        <v>330857124.8300001</v>
      </c>
      <c r="D63" s="8">
        <f>D61+D57+D55+D48+D44+D38+D36+D28</f>
        <v>284509609.74</v>
      </c>
      <c r="E63" s="8">
        <f>E61+E57+E55+E48+E44+E38+E36+E28</f>
        <v>276639982.66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2019-10-30T06:25:53Z</cp:lastPrinted>
  <dcterms:created xsi:type="dcterms:W3CDTF">2016-11-03T07:34:17Z</dcterms:created>
  <dcterms:modified xsi:type="dcterms:W3CDTF">2020-01-28T07:24:16Z</dcterms:modified>
  <cp:category/>
  <cp:version/>
  <cp:contentType/>
  <cp:contentStatus/>
</cp:coreProperties>
</file>