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<sst xmlns="http://schemas.openxmlformats.org/spreadsheetml/2006/main" count="84" uniqueCount="84">
  <si>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</si>
  <si>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</si>
  <si>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</si>
  <si>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</si>
  <si>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</si>
  <si>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</si>
  <si>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</si>
  <si>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</si>
  <si>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</si>
  <si>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</si>
  <si>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</si>
  <si>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</si>
  <si>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</si>
  <si>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</si>
  <si>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</si>
  <si>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</si>
  <si>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</si>
  <si>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</si>
  <si>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</si>
  <si>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</si>
  <si>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</si>
  <si>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</si>
  <si>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</si>
  <si>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</si>
  <si>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</si>
  <si>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</si>
  <si>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</si>
  <si>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</si>
  <si>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</si>
  <si>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</si>
  <si>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</si>
  <si>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Жилищное хозяйство</t>
  </si>
  <si>
    <t>Благоустройство</t>
  </si>
  <si>
    <t>Дополнительное образование детей</t>
  </si>
  <si>
    <t>Наименование показателя</t>
  </si>
  <si>
    <t>Код классификации расходов бюджетов Российской Федерации</t>
  </si>
  <si>
    <t>Расходы бюджета - ИТОГО</t>
  </si>
  <si>
    <t>в том числе:</t>
  </si>
  <si>
    <t>х</t>
  </si>
  <si>
    <t>3</t>
  </si>
  <si>
    <t>4</t>
  </si>
  <si>
    <t>5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</si>
  <si>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</si>
  <si>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</si>
  <si>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</si>
  <si>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</si>
  <si>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</si>
  <si>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</si>
  <si>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</si>
  <si>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000 0300 0000000000 000</t>
  </si>
  <si>
    <t xml:space="preserve"> 000 0309 0000000000 000</t>
  </si>
  <si>
    <t xml:space="preserve"> 000 0400 0000000000 000</t>
  </si>
  <si>
    <t xml:space="preserve"> 000 0405 0000000000 000</t>
  </si>
  <si>
    <t xml:space="preserve"> 000 0406 0000000000 000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</si>
  <si>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</si>
  <si>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</si>
  <si>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</si>
  <si>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</si>
  <si>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</si>
  <si>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</si>
  <si>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</si>
  <si>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</si>
  <si>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</si>
  <si>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</si>
  <si>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</si>
  <si>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</si>
  <si>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</si>
  <si>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</si>
  <si>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</si>
  <si>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</si>
  <si>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</si>
  <si>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</si>
  <si>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</si>
  <si>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</si>
  <si>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</si>
  <si>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</si>
  <si>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в % (гр.4/гр.3*100)</t>
  </si>
  <si>
    <t>в руб. (гр.4-гр.3)</t>
  </si>
  <si>
    <t>Судебная система</t>
  </si>
  <si>
    <t xml:space="preserve"> 000 0105 0000000000 000</t>
  </si>
  <si>
    <t>Сведения о расходах бюджета Южского муниципального района по разделам и подразделам классификации расходов  за 9 месяцев 2021 года в сравнении с соответствующим периодом 2020 года</t>
  </si>
  <si>
    <t>Исполнено за 9 месяцев 2020 года</t>
  </si>
  <si>
    <t>Исполнено за 9 месяцев 2021 года (руб.)</t>
  </si>
  <si>
    <t>Рост (снижение) 2021 года к 2020 году (по состоянию на 1 октября)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</si>
</sst>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3.5"/>
      <color indexed="8"/>
      <name val="Times New Roman"/>
      <family val="1"/>
    </font>
    <font>
      <b/>
      <sz val="13.5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3" fillId="0" borderId="1">
      <alignment horizontal="center"/>
      <protection/>
    </xf>
    <xf numFmtId="0" fontId="34" fillId="0" borderId="0">
      <alignment/>
      <protection/>
    </xf>
    <xf numFmtId="49" fontId="33" fillId="0" borderId="2">
      <alignment horizontal="center" vertical="center" wrapText="1"/>
      <protection/>
    </xf>
    <xf numFmtId="49" fontId="33" fillId="0" borderId="2">
      <alignment horizontal="center" vertical="center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justify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justify" vertical="center" wrapText="1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49" fontId="52" fillId="0" borderId="12" xfId="35" applyNumberFormat="1" applyFont="1" applyBorder="1" applyAlignment="1" applyProtection="1">
      <alignment horizontal="center" vertical="center" wrapText="1"/>
      <protection/>
    </xf>
    <xf numFmtId="49" fontId="53" fillId="0" borderId="14" xfId="33" applyNumberFormat="1" applyFont="1" applyBorder="1" applyAlignment="1" applyProtection="1">
      <alignment horizontal="center" vertical="center"/>
      <protection/>
    </xf>
    <xf numFmtId="49" fontId="52" fillId="0" borderId="14" xfId="33" applyNumberFormat="1" applyFont="1" applyBorder="1" applyAlignment="1" applyProtection="1">
      <alignment horizontal="center" vertical="center"/>
      <protection/>
    </xf>
    <xf numFmtId="4" fontId="4" fillId="0" borderId="13" xfId="0" applyNumberFormat="1" applyFont="1" applyFill="1" applyBorder="1" applyAlignment="1">
      <alignment horizontal="center" vertical="center" wrapText="1"/>
    </xf>
    <xf numFmtId="4" fontId="54" fillId="0" borderId="12" xfId="0" applyNumberFormat="1" applyFont="1" applyFill="1" applyBorder="1" applyAlignment="1">
      <alignment horizontal="center" vertical="center"/>
    </xf>
    <xf numFmtId="4" fontId="55" fillId="0" borderId="12" xfId="0" applyNumberFormat="1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vertical="center" wrapText="1"/>
      <protection/>
    </xf>
    <xf numFmtId="49" fontId="52" fillId="0" borderId="15" xfId="36" applyFont="1" applyBorder="1" applyAlignment="1" applyProtection="1">
      <alignment horizontal="center" vertical="center" wrapText="1"/>
      <protection locked="0"/>
    </xf>
    <xf numFmtId="4" fontId="55" fillId="0" borderId="16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49" fontId="52" fillId="0" borderId="20" xfId="35" applyNumberFormat="1" applyFont="1" applyBorder="1" applyAlignment="1" applyProtection="1">
      <alignment horizontal="center" vertical="center" wrapText="1"/>
      <protection/>
    </xf>
    <xf numFmtId="49" fontId="52" fillId="0" borderId="21" xfId="35" applyNumberFormat="1" applyFont="1" applyBorder="1" applyAlignment="1" applyProtection="1">
      <alignment horizontal="center" vertical="center" wrapText="1"/>
      <protection/>
    </xf>
    <xf numFmtId="49" fontId="52" fillId="0" borderId="22" xfId="35" applyNumberFormat="1" applyFont="1" applyBorder="1" applyAlignment="1" applyProtection="1">
      <alignment horizontal="center" vertical="center" wrapText="1"/>
      <protection/>
    </xf>
    <xf numFmtId="49" fontId="52" fillId="0" borderId="23" xfId="35" applyNumberFormat="1" applyFont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center" vertical="center"/>
    </xf>
    <xf numFmtId="0" fontId="56" fillId="0" borderId="0" xfId="34" applyNumberFormat="1" applyFont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103" xfId="33"/>
    <cellStyle name="xl22" xfId="34"/>
    <cellStyle name="xl30" xfId="35"/>
    <cellStyle name="xl5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tabSelected="1" zoomScalePageLayoutView="0" workbookViewId="0" topLeftCell="A2">
      <selection activeCell="E40" sqref="E40"/>
    </sheetView>
  </sheetViews>
  <sheetFormatPr defaultColWidth="9.140625" defaultRowHeight="15"/>
  <cols>
    <col min="1" max="1" width="55.00390625" style="1" customWidth="1"/>
    <col min="2" max="2" width="31.00390625" style="1" customWidth="1"/>
    <col min="3" max="3" width="20.00390625" style="3" customWidth="1"/>
    <col min="4" max="4" width="19.7109375" style="3" customWidth="1"/>
    <col min="5" max="5" width="17.421875" style="1" customWidth="1"/>
    <col min="6" max="6" width="17.00390625" style="1" customWidth="1"/>
    <col min="7" max="16384" width="9.140625" style="1" customWidth="1"/>
  </cols>
  <sheetData>
    <row r="1" spans="3:6" ht="18">
      <c r="C1" s="30"/>
      <c r="D1" s="30"/>
      <c r="E1" s="2"/>
      <c r="F1" s="2"/>
    </row>
    <row r="2" spans="1:5" ht="14.25">
      <c r="A2" s="39" t="s">
        <v>80</v>
      </c>
      <c r="B2" s="39"/>
      <c r="C2" s="39"/>
      <c r="D2" s="39"/>
      <c r="E2" s="39"/>
    </row>
    <row r="3" spans="1:16" ht="66.75" customHeight="1">
      <c r="A3" s="39"/>
      <c r="B3" s="39"/>
      <c r="C3" s="39"/>
      <c r="D3" s="39"/>
      <c r="E3" s="39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4" ht="14.25" customHeight="1">
      <c r="A4" s="38"/>
      <c r="B4" s="38"/>
      <c r="C4" s="38"/>
      <c r="D4" s="38"/>
    </row>
    <row r="5" spans="1:6" ht="30" customHeight="1">
      <c r="A5" s="37" t="s">
        <v>34</v>
      </c>
      <c r="B5" s="31" t="s">
        <v>35</v>
      </c>
      <c r="C5" s="33" t="s">
        <v>81</v>
      </c>
      <c r="D5" s="35" t="s">
        <v>82</v>
      </c>
      <c r="E5" s="28" t="s">
        <v>83</v>
      </c>
      <c r="F5" s="29"/>
    </row>
    <row r="6" spans="1:6" ht="37.5" customHeight="1">
      <c r="A6" s="31"/>
      <c r="B6" s="32"/>
      <c r="C6" s="34"/>
      <c r="D6" s="36"/>
      <c r="E6" s="26" t="s">
        <v>76</v>
      </c>
      <c r="F6" s="27" t="s">
        <v>77</v>
      </c>
    </row>
    <row r="7" spans="1:6" ht="16.5" customHeight="1">
      <c r="A7" s="4">
        <v>1</v>
      </c>
      <c r="B7" s="4">
        <v>2</v>
      </c>
      <c r="C7" s="15" t="s">
        <v>39</v>
      </c>
      <c r="D7" s="15" t="s">
        <v>40</v>
      </c>
      <c r="E7" s="22" t="s">
        <v>41</v>
      </c>
      <c r="F7" s="25">
        <v>6</v>
      </c>
    </row>
    <row r="8" spans="1:6" ht="20.25" customHeight="1">
      <c r="A8" s="14" t="s">
        <v>36</v>
      </c>
      <c r="B8" s="13" t="s">
        <v>38</v>
      </c>
      <c r="C8" s="18">
        <f>C10+C18+C20+C26+C30+C37+C39+C43</f>
        <v>235005136.03</v>
      </c>
      <c r="D8" s="18">
        <f>D10+D18+D20+D26+D30+D37+D39+D43</f>
        <v>257681987.35999998</v>
      </c>
      <c r="E8" s="23">
        <f>D8/C8*100</f>
        <v>109.64951307579301</v>
      </c>
      <c r="F8" s="20">
        <f>D8-C8</f>
        <v>22676851.329999983</v>
      </c>
    </row>
    <row r="9" spans="1:6" ht="24.75" customHeight="1">
      <c r="A9" s="12" t="s">
        <v>37</v>
      </c>
      <c r="B9" s="10"/>
      <c r="C9" s="11"/>
      <c r="D9" s="11"/>
      <c r="E9" s="23"/>
      <c r="F9" s="20"/>
    </row>
    <row r="10" spans="1:6" ht="17.25">
      <c r="A10" s="5" t="s">
        <v>0</v>
      </c>
      <c r="B10" s="16" t="s">
        <v>42</v>
      </c>
      <c r="C10" s="6">
        <f>SUM(C11:C17)</f>
        <v>40978192.6</v>
      </c>
      <c r="D10" s="6">
        <f>SUM(D11:D17)</f>
        <v>44404192.88</v>
      </c>
      <c r="E10" s="23">
        <f aca="true" t="shared" si="0" ref="E10:E44">D10/C10*100</f>
        <v>108.36054511589172</v>
      </c>
      <c r="F10" s="20">
        <f aca="true" t="shared" si="1" ref="F10:F44">D10-C10</f>
        <v>3426000.280000001</v>
      </c>
    </row>
    <row r="11" spans="1:6" ht="54">
      <c r="A11" s="7" t="s">
        <v>1</v>
      </c>
      <c r="B11" s="17" t="s">
        <v>43</v>
      </c>
      <c r="C11" s="8">
        <v>826324.46</v>
      </c>
      <c r="D11" s="8">
        <v>1737088.87</v>
      </c>
      <c r="E11" s="24">
        <f t="shared" si="0"/>
        <v>210.21874022705322</v>
      </c>
      <c r="F11" s="19">
        <f t="shared" si="1"/>
        <v>910764.4100000001</v>
      </c>
    </row>
    <row r="12" spans="1:6" ht="72">
      <c r="A12" s="7" t="s">
        <v>2</v>
      </c>
      <c r="B12" s="17" t="s">
        <v>44</v>
      </c>
      <c r="C12" s="8">
        <v>2093403.26</v>
      </c>
      <c r="D12" s="8">
        <v>2096983.95</v>
      </c>
      <c r="E12" s="24">
        <f t="shared" si="0"/>
        <v>100.17104635635276</v>
      </c>
      <c r="F12" s="19">
        <f t="shared" si="1"/>
        <v>3580.689999999944</v>
      </c>
    </row>
    <row r="13" spans="1:6" ht="73.5" customHeight="1">
      <c r="A13" s="7" t="s">
        <v>3</v>
      </c>
      <c r="B13" s="17" t="s">
        <v>45</v>
      </c>
      <c r="C13" s="8">
        <v>15037744.51</v>
      </c>
      <c r="D13" s="9">
        <v>14018528.3</v>
      </c>
      <c r="E13" s="24">
        <f t="shared" si="0"/>
        <v>93.22228004790063</v>
      </c>
      <c r="F13" s="19">
        <f t="shared" si="1"/>
        <v>-1019216.209999999</v>
      </c>
    </row>
    <row r="14" spans="1:6" ht="18">
      <c r="A14" s="7" t="s">
        <v>78</v>
      </c>
      <c r="B14" s="17" t="s">
        <v>79</v>
      </c>
      <c r="C14" s="8">
        <v>18861.22</v>
      </c>
      <c r="D14" s="9">
        <v>0</v>
      </c>
      <c r="E14" s="24">
        <v>0</v>
      </c>
      <c r="F14" s="19">
        <f t="shared" si="1"/>
        <v>-18861.22</v>
      </c>
    </row>
    <row r="15" spans="1:6" ht="57" customHeight="1">
      <c r="A15" s="7" t="s">
        <v>4</v>
      </c>
      <c r="B15" s="17" t="s">
        <v>46</v>
      </c>
      <c r="C15" s="8">
        <v>6338753.48</v>
      </c>
      <c r="D15" s="8">
        <v>7080449.51</v>
      </c>
      <c r="E15" s="24">
        <f t="shared" si="0"/>
        <v>111.70097610421661</v>
      </c>
      <c r="F15" s="19">
        <f t="shared" si="1"/>
        <v>741696.0299999993</v>
      </c>
    </row>
    <row r="16" spans="1:6" ht="18">
      <c r="A16" s="7" t="s">
        <v>5</v>
      </c>
      <c r="B16" s="17" t="s">
        <v>47</v>
      </c>
      <c r="C16" s="8">
        <v>0</v>
      </c>
      <c r="D16" s="9">
        <v>0</v>
      </c>
      <c r="E16" s="24">
        <v>0</v>
      </c>
      <c r="F16" s="19">
        <f t="shared" si="1"/>
        <v>0</v>
      </c>
    </row>
    <row r="17" spans="1:6" ht="18">
      <c r="A17" s="7" t="s">
        <v>6</v>
      </c>
      <c r="B17" s="17" t="s">
        <v>48</v>
      </c>
      <c r="C17" s="8">
        <v>16663105.67</v>
      </c>
      <c r="D17" s="8">
        <v>19471142.25</v>
      </c>
      <c r="E17" s="24">
        <f t="shared" si="0"/>
        <v>116.85182003649864</v>
      </c>
      <c r="F17" s="19">
        <f t="shared" si="1"/>
        <v>2808036.58</v>
      </c>
    </row>
    <row r="18" spans="1:6" ht="51.75">
      <c r="A18" s="5" t="s">
        <v>7</v>
      </c>
      <c r="B18" s="16" t="s">
        <v>49</v>
      </c>
      <c r="C18" s="6">
        <f>C19</f>
        <v>203446.69</v>
      </c>
      <c r="D18" s="6">
        <f>D19</f>
        <v>666746.42</v>
      </c>
      <c r="E18" s="23">
        <f t="shared" si="0"/>
        <v>327.7253712016647</v>
      </c>
      <c r="F18" s="20">
        <f t="shared" si="1"/>
        <v>463299.73000000004</v>
      </c>
    </row>
    <row r="19" spans="1:6" ht="59.25" customHeight="1">
      <c r="A19" s="7" t="s">
        <v>8</v>
      </c>
      <c r="B19" s="17" t="s">
        <v>50</v>
      </c>
      <c r="C19" s="8">
        <v>203446.69</v>
      </c>
      <c r="D19" s="8">
        <v>666746.42</v>
      </c>
      <c r="E19" s="24">
        <f t="shared" si="0"/>
        <v>327.7253712016647</v>
      </c>
      <c r="F19" s="19">
        <f t="shared" si="1"/>
        <v>463299.73000000004</v>
      </c>
    </row>
    <row r="20" spans="1:6" ht="17.25">
      <c r="A20" s="5" t="s">
        <v>9</v>
      </c>
      <c r="B20" s="16" t="s">
        <v>51</v>
      </c>
      <c r="C20" s="6">
        <f>SUM(C21:C25)</f>
        <v>5632472.38</v>
      </c>
      <c r="D20" s="6">
        <f>SUM(D21:D25)</f>
        <v>6041168.5</v>
      </c>
      <c r="E20" s="23">
        <f t="shared" si="0"/>
        <v>107.2560696693554</v>
      </c>
      <c r="F20" s="20">
        <f t="shared" si="1"/>
        <v>408696.1200000001</v>
      </c>
    </row>
    <row r="21" spans="1:6" ht="18">
      <c r="A21" s="7" t="s">
        <v>10</v>
      </c>
      <c r="B21" s="17" t="s">
        <v>52</v>
      </c>
      <c r="C21" s="8">
        <v>0</v>
      </c>
      <c r="D21" s="9">
        <v>119650</v>
      </c>
      <c r="E21" s="24">
        <v>0</v>
      </c>
      <c r="F21" s="19">
        <f t="shared" si="1"/>
        <v>119650</v>
      </c>
    </row>
    <row r="22" spans="1:6" ht="18">
      <c r="A22" s="7" t="s">
        <v>11</v>
      </c>
      <c r="B22" s="17" t="s">
        <v>53</v>
      </c>
      <c r="C22" s="8">
        <v>140991.54</v>
      </c>
      <c r="D22" s="8">
        <v>0</v>
      </c>
      <c r="E22" s="24">
        <f t="shared" si="0"/>
        <v>0</v>
      </c>
      <c r="F22" s="19">
        <f t="shared" si="1"/>
        <v>-140991.54</v>
      </c>
    </row>
    <row r="23" spans="1:6" ht="18">
      <c r="A23" s="7" t="s">
        <v>12</v>
      </c>
      <c r="B23" s="17" t="s">
        <v>54</v>
      </c>
      <c r="C23" s="8">
        <v>1476611.31</v>
      </c>
      <c r="D23" s="8">
        <v>1589024.87</v>
      </c>
      <c r="E23" s="24">
        <f t="shared" si="0"/>
        <v>107.61294182420966</v>
      </c>
      <c r="F23" s="19">
        <f t="shared" si="1"/>
        <v>112413.56000000006</v>
      </c>
    </row>
    <row r="24" spans="1:6" ht="18">
      <c r="A24" s="7" t="s">
        <v>13</v>
      </c>
      <c r="B24" s="17" t="s">
        <v>55</v>
      </c>
      <c r="C24" s="8">
        <v>3975369.53</v>
      </c>
      <c r="D24" s="8">
        <v>4108593.63</v>
      </c>
      <c r="E24" s="24">
        <f t="shared" si="0"/>
        <v>103.35123814263376</v>
      </c>
      <c r="F24" s="19">
        <f t="shared" si="1"/>
        <v>133224.1000000001</v>
      </c>
    </row>
    <row r="25" spans="1:6" ht="36">
      <c r="A25" s="7" t="s">
        <v>14</v>
      </c>
      <c r="B25" s="17" t="s">
        <v>56</v>
      </c>
      <c r="C25" s="8">
        <v>39500</v>
      </c>
      <c r="D25" s="9">
        <v>223900</v>
      </c>
      <c r="E25" s="24">
        <f t="shared" si="0"/>
        <v>566.8354430379746</v>
      </c>
      <c r="F25" s="19">
        <f t="shared" si="1"/>
        <v>184400</v>
      </c>
    </row>
    <row r="26" spans="1:6" ht="34.5">
      <c r="A26" s="5" t="s">
        <v>15</v>
      </c>
      <c r="B26" s="16" t="s">
        <v>57</v>
      </c>
      <c r="C26" s="6">
        <f>SUM(C27:C29)</f>
        <v>9901026.299999999</v>
      </c>
      <c r="D26" s="6">
        <f>SUM(D27:D29)</f>
        <v>11076541.18</v>
      </c>
      <c r="E26" s="23">
        <f t="shared" si="0"/>
        <v>111.87265687800468</v>
      </c>
      <c r="F26" s="20">
        <f t="shared" si="1"/>
        <v>1175514.8800000008</v>
      </c>
    </row>
    <row r="27" spans="1:6" ht="18">
      <c r="A27" s="7" t="s">
        <v>31</v>
      </c>
      <c r="B27" s="17" t="s">
        <v>58</v>
      </c>
      <c r="C27" s="8">
        <v>279797.78</v>
      </c>
      <c r="D27" s="9">
        <v>381438.54</v>
      </c>
      <c r="E27" s="24">
        <f t="shared" si="0"/>
        <v>136.3265069508414</v>
      </c>
      <c r="F27" s="19">
        <f t="shared" si="1"/>
        <v>101640.75999999995</v>
      </c>
    </row>
    <row r="28" spans="1:6" ht="18">
      <c r="A28" s="7" t="s">
        <v>16</v>
      </c>
      <c r="B28" s="17" t="s">
        <v>59</v>
      </c>
      <c r="C28" s="8">
        <v>9056161.42</v>
      </c>
      <c r="D28" s="9">
        <v>9950222.41</v>
      </c>
      <c r="E28" s="24">
        <f t="shared" si="0"/>
        <v>109.872405631215</v>
      </c>
      <c r="F28" s="19">
        <f t="shared" si="1"/>
        <v>894060.9900000002</v>
      </c>
    </row>
    <row r="29" spans="1:6" ht="18">
      <c r="A29" s="7" t="s">
        <v>32</v>
      </c>
      <c r="B29" s="17" t="s">
        <v>60</v>
      </c>
      <c r="C29" s="9">
        <v>565067.1</v>
      </c>
      <c r="D29" s="9">
        <v>744880.23</v>
      </c>
      <c r="E29" s="24">
        <f t="shared" si="0"/>
        <v>131.82155358186665</v>
      </c>
      <c r="F29" s="19">
        <f t="shared" si="1"/>
        <v>179813.13</v>
      </c>
    </row>
    <row r="30" spans="1:6" ht="17.25">
      <c r="A30" s="5" t="s">
        <v>17</v>
      </c>
      <c r="B30" s="16" t="s">
        <v>61</v>
      </c>
      <c r="C30" s="6">
        <f>SUM(C31:C36)</f>
        <v>158542170.94</v>
      </c>
      <c r="D30" s="6">
        <f>SUM(D31:D36)</f>
        <v>176299074.59</v>
      </c>
      <c r="E30" s="23">
        <f t="shared" si="0"/>
        <v>111.20011385281212</v>
      </c>
      <c r="F30" s="20">
        <f t="shared" si="1"/>
        <v>17756903.650000006</v>
      </c>
    </row>
    <row r="31" spans="1:6" ht="18">
      <c r="A31" s="7" t="s">
        <v>18</v>
      </c>
      <c r="B31" s="17" t="s">
        <v>62</v>
      </c>
      <c r="C31" s="8">
        <v>50676539.85</v>
      </c>
      <c r="D31" s="9">
        <v>51638914</v>
      </c>
      <c r="E31" s="24">
        <f t="shared" si="0"/>
        <v>101.8990526047133</v>
      </c>
      <c r="F31" s="19">
        <f t="shared" si="1"/>
        <v>962374.1499999985</v>
      </c>
    </row>
    <row r="32" spans="1:6" ht="18">
      <c r="A32" s="7" t="s">
        <v>19</v>
      </c>
      <c r="B32" s="17" t="s">
        <v>63</v>
      </c>
      <c r="C32" s="8">
        <v>84034406.03</v>
      </c>
      <c r="D32" s="9">
        <v>99914194.3</v>
      </c>
      <c r="E32" s="24">
        <f t="shared" si="0"/>
        <v>118.89676981155905</v>
      </c>
      <c r="F32" s="19">
        <f t="shared" si="1"/>
        <v>15879788.269999996</v>
      </c>
    </row>
    <row r="33" spans="1:6" ht="18">
      <c r="A33" s="7" t="s">
        <v>33</v>
      </c>
      <c r="B33" s="17" t="s">
        <v>64</v>
      </c>
      <c r="C33" s="8">
        <v>14069815.8</v>
      </c>
      <c r="D33" s="9">
        <v>14952831.09</v>
      </c>
      <c r="E33" s="24">
        <f t="shared" si="0"/>
        <v>106.27595487070982</v>
      </c>
      <c r="F33" s="19">
        <f t="shared" si="1"/>
        <v>883015.2899999991</v>
      </c>
    </row>
    <row r="34" spans="1:6" ht="36">
      <c r="A34" s="7" t="s">
        <v>20</v>
      </c>
      <c r="B34" s="17" t="s">
        <v>65</v>
      </c>
      <c r="C34" s="8">
        <v>66600</v>
      </c>
      <c r="D34" s="9">
        <v>42190</v>
      </c>
      <c r="E34" s="24">
        <f t="shared" si="0"/>
        <v>63.34834834834835</v>
      </c>
      <c r="F34" s="19">
        <f t="shared" si="1"/>
        <v>-24410</v>
      </c>
    </row>
    <row r="35" spans="1:6" ht="18">
      <c r="A35" s="7" t="s">
        <v>21</v>
      </c>
      <c r="B35" s="17" t="s">
        <v>66</v>
      </c>
      <c r="C35" s="8">
        <v>948134.12</v>
      </c>
      <c r="D35" s="8">
        <v>1048708.6</v>
      </c>
      <c r="E35" s="24">
        <f t="shared" si="0"/>
        <v>110.60762163057692</v>
      </c>
      <c r="F35" s="19">
        <f t="shared" si="1"/>
        <v>100574.4800000001</v>
      </c>
    </row>
    <row r="36" spans="1:6" ht="18">
      <c r="A36" s="7" t="s">
        <v>22</v>
      </c>
      <c r="B36" s="17" t="s">
        <v>67</v>
      </c>
      <c r="C36" s="8">
        <v>8746675.14</v>
      </c>
      <c r="D36" s="9">
        <v>8702236.6</v>
      </c>
      <c r="E36" s="24">
        <f t="shared" si="0"/>
        <v>99.49193791596562</v>
      </c>
      <c r="F36" s="19">
        <f t="shared" si="1"/>
        <v>-44438.54000000097</v>
      </c>
    </row>
    <row r="37" spans="1:6" ht="17.25">
      <c r="A37" s="5" t="s">
        <v>23</v>
      </c>
      <c r="B37" s="16" t="s">
        <v>68</v>
      </c>
      <c r="C37" s="6">
        <f>C38</f>
        <v>13811150.08</v>
      </c>
      <c r="D37" s="6">
        <f>D38</f>
        <v>14085419.76</v>
      </c>
      <c r="E37" s="23">
        <f t="shared" si="0"/>
        <v>101.9858569229305</v>
      </c>
      <c r="F37" s="20">
        <f t="shared" si="1"/>
        <v>274269.6799999997</v>
      </c>
    </row>
    <row r="38" spans="1:6" ht="18">
      <c r="A38" s="7" t="s">
        <v>24</v>
      </c>
      <c r="B38" s="17" t="s">
        <v>69</v>
      </c>
      <c r="C38" s="8">
        <v>13811150.08</v>
      </c>
      <c r="D38" s="9">
        <v>14085419.76</v>
      </c>
      <c r="E38" s="24">
        <f t="shared" si="0"/>
        <v>101.9858569229305</v>
      </c>
      <c r="F38" s="19">
        <f t="shared" si="1"/>
        <v>274269.6799999997</v>
      </c>
    </row>
    <row r="39" spans="1:6" ht="17.25">
      <c r="A39" s="5" t="s">
        <v>25</v>
      </c>
      <c r="B39" s="16" t="s">
        <v>70</v>
      </c>
      <c r="C39" s="6">
        <f>SUM(C40:C42)</f>
        <v>4572970.04</v>
      </c>
      <c r="D39" s="6">
        <f>SUM(D40:D42)</f>
        <v>2971436.8200000003</v>
      </c>
      <c r="E39" s="23">
        <f t="shared" si="0"/>
        <v>64.97827000852165</v>
      </c>
      <c r="F39" s="20">
        <f t="shared" si="1"/>
        <v>-1601533.2199999997</v>
      </c>
    </row>
    <row r="40" spans="1:6" ht="18">
      <c r="A40" s="7" t="s">
        <v>26</v>
      </c>
      <c r="B40" s="17" t="s">
        <v>71</v>
      </c>
      <c r="C40" s="9">
        <v>1103483.7</v>
      </c>
      <c r="D40" s="8">
        <v>1136198.52</v>
      </c>
      <c r="E40" s="24">
        <f t="shared" si="0"/>
        <v>102.96468538683445</v>
      </c>
      <c r="F40" s="19">
        <f t="shared" si="1"/>
        <v>32714.820000000065</v>
      </c>
    </row>
    <row r="41" spans="1:6" ht="18">
      <c r="A41" s="7" t="s">
        <v>27</v>
      </c>
      <c r="B41" s="17" t="s">
        <v>72</v>
      </c>
      <c r="C41" s="8">
        <v>0</v>
      </c>
      <c r="D41" s="8">
        <v>0</v>
      </c>
      <c r="E41" s="24">
        <v>0</v>
      </c>
      <c r="F41" s="19">
        <f t="shared" si="1"/>
        <v>0</v>
      </c>
    </row>
    <row r="42" spans="1:6" ht="18">
      <c r="A42" s="7" t="s">
        <v>28</v>
      </c>
      <c r="B42" s="17" t="s">
        <v>73</v>
      </c>
      <c r="C42" s="8">
        <v>3469486.34</v>
      </c>
      <c r="D42" s="8">
        <v>1835238.3</v>
      </c>
      <c r="E42" s="24">
        <f t="shared" si="0"/>
        <v>52.89654202817816</v>
      </c>
      <c r="F42" s="19">
        <f t="shared" si="1"/>
        <v>-1634248.0399999998</v>
      </c>
    </row>
    <row r="43" spans="1:6" ht="17.25">
      <c r="A43" s="5" t="s">
        <v>29</v>
      </c>
      <c r="B43" s="16" t="s">
        <v>74</v>
      </c>
      <c r="C43" s="6">
        <f>C44</f>
        <v>1363707</v>
      </c>
      <c r="D43" s="6">
        <f>D44</f>
        <v>2137407.21</v>
      </c>
      <c r="E43" s="23">
        <f t="shared" si="0"/>
        <v>156.7350765230361</v>
      </c>
      <c r="F43" s="20">
        <f t="shared" si="1"/>
        <v>773700.21</v>
      </c>
    </row>
    <row r="44" spans="1:6" ht="18">
      <c r="A44" s="7" t="s">
        <v>30</v>
      </c>
      <c r="B44" s="17" t="s">
        <v>75</v>
      </c>
      <c r="C44" s="8">
        <v>1363707</v>
      </c>
      <c r="D44" s="8">
        <v>2137407.21</v>
      </c>
      <c r="E44" s="24">
        <f t="shared" si="0"/>
        <v>156.7350765230361</v>
      </c>
      <c r="F44" s="19">
        <f t="shared" si="1"/>
        <v>773700.21</v>
      </c>
    </row>
  </sheetData>
  <sheetProtection/>
  <mergeCells count="8">
    <mergeCell ref="E5:F5"/>
    <mergeCell ref="C1:D1"/>
    <mergeCell ref="B5:B6"/>
    <mergeCell ref="C5:C6"/>
    <mergeCell ref="D5:D6"/>
    <mergeCell ref="A5:A6"/>
    <mergeCell ref="A4:D4"/>
    <mergeCell ref="A2:E3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2018-10-22T13:10:18Z</cp:lastPrinted>
  <dcterms:created xsi:type="dcterms:W3CDTF">2016-11-03T07:34:17Z</dcterms:created>
  <dcterms:modified xsi:type="dcterms:W3CDTF">2021-10-27T10:21:06Z</dcterms:modified>
  <cp:category/>
  <cp:version/>
  <cp:contentType/>
  <cp:contentStatus/>
</cp:coreProperties>
</file>