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<sst xmlns="http://schemas.openxmlformats.org/spreadsheetml/2006/main" count="80" uniqueCount="80">
  <si>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</si>
  <si>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</si>
  <si>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</si>
  <si>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</si>
  <si>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</si>
  <si>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</si>
  <si>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</si>
  <si>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</si>
  <si>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</si>
  <si>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</si>
  <si>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</si>
  <si>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</si>
  <si>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</si>
  <si>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</si>
  <si>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</si>
  <si>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</si>
  <si>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</si>
  <si>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</si>
  <si>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</si>
  <si>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</si>
  <si>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</si>
  <si>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</si>
  <si>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</si>
  <si>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</si>
  <si>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</si>
  <si>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</si>
  <si>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</si>
  <si>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Жилищное хозяйство</t>
  </si>
  <si>
    <t>Благоустройство</t>
  </si>
  <si>
    <t>Дополнительное образование детей</t>
  </si>
  <si>
    <t xml:space="preserve">ОБРАЗОВАНИЕ </t>
  </si>
  <si>
    <t xml:space="preserve">Общее образование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</si>
  <si>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</si>
  <si>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</si>
  <si>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Таблица № 2</t>
  </si>
  <si>
    <t>Наименование показателя</t>
  </si>
  <si>
    <t>Расходы бюджета - всего</t>
  </si>
  <si>
    <t>в том числе:</t>
  </si>
  <si>
    <t>Код расхода по бюджетной классификации</t>
  </si>
  <si>
    <t>х</t>
  </si>
  <si>
    <t>Утвержденные бюджетные назначения (руб.)</t>
  </si>
  <si>
    <t>Процент исполнения (%)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</si>
  <si>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</si>
  <si>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</si>
  <si>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</si>
  <si>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</si>
  <si>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</si>
  <si>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</si>
  <si>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</si>
  <si>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000 0309 0000000000 000</t>
  </si>
  <si>
    <t xml:space="preserve"> 000 0300 0000000000 000</t>
  </si>
  <si>
    <t xml:space="preserve"> 000 0310 0000000000 000</t>
  </si>
  <si>
    <t xml:space="preserve"> 000 0400 0000000000 000</t>
  </si>
  <si>
    <t xml:space="preserve"> 000 0405 0000000000 000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</si>
  <si>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</si>
  <si>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</si>
  <si>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</si>
  <si>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</si>
  <si>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</si>
  <si>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</si>
  <si>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</si>
  <si>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</si>
  <si>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</si>
  <si>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</si>
  <si>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</si>
  <si>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</si>
  <si>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</si>
  <si>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</si>
  <si>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</si>
  <si>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</si>
  <si>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</si>
  <si>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</si>
  <si>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</si>
  <si>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</si>
  <si>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</si>
  <si>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</si>
  <si>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Расходы бюджета Южского муниципального района по разделам и подразделам классификации расходов бюджетов за 1 полугодие 2023 года</t>
  </si>
  <si>
    <t>Исполнено за 1 полугодие 2023 года (руб.)</t>
  </si>
  <si>
    <t>Водное хозяйство</t>
  </si>
  <si>
    <t>000 0406 0000000000 000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</si>
</sst>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56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33" applyNumberFormat="1" applyFont="1" applyBorder="1" applyAlignment="1" applyProtection="1">
      <alignment horizontal="center" vertical="center"/>
      <protection/>
    </xf>
    <xf numFmtId="49" fontId="43" fillId="0" borderId="11" xfId="33" applyNumberFormat="1" applyFont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2">
      <selection activeCell="E43" sqref="E43"/>
    </sheetView>
  </sheetViews>
  <sheetFormatPr defaultColWidth="9.140625" defaultRowHeight="15"/>
  <cols>
    <col min="1" max="1" width="70.00390625" style="1" customWidth="1"/>
    <col min="2" max="2" width="36.421875" style="1" customWidth="1"/>
    <col min="3" max="3" width="20.00390625" style="3" customWidth="1"/>
    <col min="4" max="4" width="19.7109375" style="3" customWidth="1"/>
    <col min="5" max="5" width="19.8515625" style="3" customWidth="1"/>
    <col min="6" max="16384" width="9.140625" style="1" customWidth="1"/>
  </cols>
  <sheetData>
    <row r="1" ht="33.75" customHeight="1" hidden="1">
      <c r="E1" s="2" t="s">
        <v>34</v>
      </c>
    </row>
    <row r="2" spans="1:6" ht="48" customHeight="1">
      <c r="A2" s="23" t="s">
        <v>76</v>
      </c>
      <c r="B2" s="23"/>
      <c r="C2" s="23"/>
      <c r="D2" s="23"/>
      <c r="E2" s="23"/>
      <c r="F2" s="4"/>
    </row>
    <row r="3" spans="1:5" ht="18" customHeight="1" hidden="1">
      <c r="A3" s="24"/>
      <c r="B3" s="24"/>
      <c r="C3" s="24"/>
      <c r="D3" s="24"/>
      <c r="E3" s="24"/>
    </row>
    <row r="4" spans="1:5" ht="17.25" customHeight="1">
      <c r="A4" s="25" t="s">
        <v>35</v>
      </c>
      <c r="B4" s="21" t="s">
        <v>38</v>
      </c>
      <c r="C4" s="20" t="s">
        <v>40</v>
      </c>
      <c r="D4" s="20" t="s">
        <v>77</v>
      </c>
      <c r="E4" s="20" t="s">
        <v>41</v>
      </c>
    </row>
    <row r="5" spans="1:5" ht="60" customHeight="1">
      <c r="A5" s="25"/>
      <c r="B5" s="22"/>
      <c r="C5" s="20"/>
      <c r="D5" s="20"/>
      <c r="E5" s="20"/>
    </row>
    <row r="6" spans="1:5" ht="13.5" customHeight="1">
      <c r="A6" s="5">
        <v>1</v>
      </c>
      <c r="B6" s="5">
        <v>2</v>
      </c>
      <c r="C6" s="6">
        <v>3</v>
      </c>
      <c r="D6" s="6">
        <v>4</v>
      </c>
      <c r="E6" s="6">
        <v>5</v>
      </c>
    </row>
    <row r="7" spans="1:5" ht="24" customHeight="1">
      <c r="A7" s="7" t="s">
        <v>36</v>
      </c>
      <c r="B7" s="16" t="s">
        <v>39</v>
      </c>
      <c r="C7" s="9">
        <f>C9+C16+C19+C25+C29+C36+C38+C42</f>
        <v>501062149.41</v>
      </c>
      <c r="D7" s="9">
        <f>D9+D16+D19+D25+D29+D36+D38+D42</f>
        <v>230350249.39000005</v>
      </c>
      <c r="E7" s="9">
        <f>D7/C7*100</f>
        <v>45.97239078250814</v>
      </c>
    </row>
    <row r="8" spans="1:5" ht="24" customHeight="1">
      <c r="A8" s="15" t="s">
        <v>37</v>
      </c>
      <c r="B8" s="5"/>
      <c r="C8" s="6"/>
      <c r="D8" s="6"/>
      <c r="E8" s="9"/>
    </row>
    <row r="9" spans="1:5" ht="17.25">
      <c r="A9" s="8" t="s">
        <v>0</v>
      </c>
      <c r="B9" s="17" t="s">
        <v>42</v>
      </c>
      <c r="C9" s="9">
        <f>SUM(C10:C15)</f>
        <v>84154888.11999999</v>
      </c>
      <c r="D9" s="9">
        <f>SUM(D10:D15)</f>
        <v>38496588.55</v>
      </c>
      <c r="E9" s="9">
        <f aca="true" t="shared" si="0" ref="E9:E43">D9/C9*100</f>
        <v>45.74492273711551</v>
      </c>
    </row>
    <row r="10" spans="1:5" ht="36">
      <c r="A10" s="10" t="s">
        <v>1</v>
      </c>
      <c r="B10" s="18" t="s">
        <v>43</v>
      </c>
      <c r="C10" s="11">
        <f>1841350.6+41890.73</f>
        <v>1883241.33</v>
      </c>
      <c r="D10" s="11">
        <v>847682.58</v>
      </c>
      <c r="E10" s="11">
        <f t="shared" si="0"/>
        <v>45.011893404017414</v>
      </c>
    </row>
    <row r="11" spans="1:5" ht="54">
      <c r="A11" s="10" t="s">
        <v>2</v>
      </c>
      <c r="B11" s="18" t="s">
        <v>44</v>
      </c>
      <c r="C11" s="11">
        <f>3886284.83+4950+78165.33</f>
        <v>3969400.16</v>
      </c>
      <c r="D11" s="11">
        <v>1818562.68</v>
      </c>
      <c r="E11" s="11">
        <f t="shared" si="0"/>
        <v>45.814546447743375</v>
      </c>
    </row>
    <row r="12" spans="1:5" ht="54">
      <c r="A12" s="10" t="s">
        <v>3</v>
      </c>
      <c r="B12" s="18" t="s">
        <v>45</v>
      </c>
      <c r="C12" s="12">
        <f>25539085.88+143875.61+38423.81+3069.18+617229.55</f>
        <v>26341684.029999997</v>
      </c>
      <c r="D12" s="19">
        <v>11993910.03</v>
      </c>
      <c r="E12" s="11">
        <f t="shared" si="0"/>
        <v>45.5320548843437</v>
      </c>
    </row>
    <row r="13" spans="1:5" ht="54">
      <c r="A13" s="10" t="s">
        <v>4</v>
      </c>
      <c r="B13" s="18" t="s">
        <v>46</v>
      </c>
      <c r="C13" s="12">
        <v>13323687.37</v>
      </c>
      <c r="D13" s="11">
        <v>6370439.38</v>
      </c>
      <c r="E13" s="11">
        <f t="shared" si="0"/>
        <v>47.812885450493724</v>
      </c>
    </row>
    <row r="14" spans="1:5" ht="18">
      <c r="A14" s="10" t="s">
        <v>5</v>
      </c>
      <c r="B14" s="18" t="s">
        <v>47</v>
      </c>
      <c r="C14" s="12">
        <v>818939.26</v>
      </c>
      <c r="D14" s="19">
        <v>0</v>
      </c>
      <c r="E14" s="11">
        <f t="shared" si="0"/>
        <v>0</v>
      </c>
    </row>
    <row r="15" spans="1:5" ht="18">
      <c r="A15" s="10" t="s">
        <v>6</v>
      </c>
      <c r="B15" s="18" t="s">
        <v>48</v>
      </c>
      <c r="C15" s="12">
        <v>37817935.97</v>
      </c>
      <c r="D15" s="11">
        <v>17465993.88</v>
      </c>
      <c r="E15" s="11">
        <f t="shared" si="0"/>
        <v>46.18441866805033</v>
      </c>
    </row>
    <row r="16" spans="1:5" ht="34.5">
      <c r="A16" s="7" t="s">
        <v>7</v>
      </c>
      <c r="B16" s="17" t="s">
        <v>50</v>
      </c>
      <c r="C16" s="13">
        <f>SUM(C17:C18)</f>
        <v>2090755.94</v>
      </c>
      <c r="D16" s="9">
        <f>SUM(D17:D18)</f>
        <v>1432391.24</v>
      </c>
      <c r="E16" s="9">
        <f t="shared" si="0"/>
        <v>68.51068613967443</v>
      </c>
    </row>
    <row r="17" spans="1:5" ht="21.75" customHeight="1">
      <c r="A17" s="10" t="s">
        <v>32</v>
      </c>
      <c r="B17" s="18" t="s">
        <v>49</v>
      </c>
      <c r="C17" s="12">
        <v>1540755.94</v>
      </c>
      <c r="D17" s="11">
        <v>1432391.24</v>
      </c>
      <c r="E17" s="11">
        <f t="shared" si="0"/>
        <v>92.96678356469617</v>
      </c>
    </row>
    <row r="18" spans="1:5" ht="57" customHeight="1">
      <c r="A18" s="10" t="s">
        <v>33</v>
      </c>
      <c r="B18" s="18" t="s">
        <v>51</v>
      </c>
      <c r="C18" s="12">
        <v>550000</v>
      </c>
      <c r="D18" s="11">
        <v>0</v>
      </c>
      <c r="E18" s="11">
        <f t="shared" si="0"/>
        <v>0</v>
      </c>
    </row>
    <row r="19" spans="1:5" ht="17.25">
      <c r="A19" s="8" t="s">
        <v>8</v>
      </c>
      <c r="B19" s="17" t="s">
        <v>52</v>
      </c>
      <c r="C19" s="13">
        <f>SUM(C20:C24)</f>
        <v>59685796.44</v>
      </c>
      <c r="D19" s="9">
        <f>SUM(D20:D24)</f>
        <v>11182160.25</v>
      </c>
      <c r="E19" s="9">
        <f t="shared" si="0"/>
        <v>18.735044042247182</v>
      </c>
    </row>
    <row r="20" spans="1:5" ht="18">
      <c r="A20" s="10" t="s">
        <v>9</v>
      </c>
      <c r="B20" s="18" t="s">
        <v>53</v>
      </c>
      <c r="C20" s="12">
        <f>254736.65-245.97+230000</f>
        <v>484490.68</v>
      </c>
      <c r="D20" s="19">
        <v>0</v>
      </c>
      <c r="E20" s="11">
        <f t="shared" si="0"/>
        <v>0</v>
      </c>
    </row>
    <row r="21" spans="1:5" ht="18">
      <c r="A21" s="10" t="s">
        <v>78</v>
      </c>
      <c r="B21" s="18" t="s">
        <v>79</v>
      </c>
      <c r="C21" s="12">
        <v>269994.76</v>
      </c>
      <c r="D21" s="19">
        <v>269994.76</v>
      </c>
      <c r="E21" s="11">
        <f t="shared" si="0"/>
        <v>100</v>
      </c>
    </row>
    <row r="22" spans="1:5" ht="18">
      <c r="A22" s="10" t="s">
        <v>10</v>
      </c>
      <c r="B22" s="18" t="s">
        <v>54</v>
      </c>
      <c r="C22" s="12">
        <v>3982899.36</v>
      </c>
      <c r="D22" s="11">
        <v>1671747.36</v>
      </c>
      <c r="E22" s="11">
        <f t="shared" si="0"/>
        <v>41.973125828617476</v>
      </c>
    </row>
    <row r="23" spans="1:5" ht="18">
      <c r="A23" s="10" t="s">
        <v>11</v>
      </c>
      <c r="B23" s="18" t="s">
        <v>55</v>
      </c>
      <c r="C23" s="12">
        <v>54288165.67</v>
      </c>
      <c r="D23" s="11">
        <v>9107418.13</v>
      </c>
      <c r="E23" s="11">
        <f t="shared" si="0"/>
        <v>16.77606531294687</v>
      </c>
    </row>
    <row r="24" spans="1:5" ht="18">
      <c r="A24" s="10" t="s">
        <v>12</v>
      </c>
      <c r="B24" s="18" t="s">
        <v>56</v>
      </c>
      <c r="C24" s="12">
        <f>550000+245.97+110000</f>
        <v>660245.97</v>
      </c>
      <c r="D24" s="19">
        <v>133000</v>
      </c>
      <c r="E24" s="11">
        <f t="shared" si="0"/>
        <v>20.144007846045618</v>
      </c>
    </row>
    <row r="25" spans="1:5" ht="17.25">
      <c r="A25" s="8" t="s">
        <v>13</v>
      </c>
      <c r="B25" s="17" t="s">
        <v>57</v>
      </c>
      <c r="C25" s="13">
        <f>SUM(C26:C28)</f>
        <v>10115372.219999999</v>
      </c>
      <c r="D25" s="9">
        <f>SUM(D26:D28)</f>
        <v>3620538.7600000002</v>
      </c>
      <c r="E25" s="9">
        <f t="shared" si="0"/>
        <v>35.79244224786422</v>
      </c>
    </row>
    <row r="26" spans="1:5" ht="18">
      <c r="A26" s="10" t="s">
        <v>27</v>
      </c>
      <c r="B26" s="18" t="s">
        <v>58</v>
      </c>
      <c r="C26" s="12">
        <v>1068408.99</v>
      </c>
      <c r="D26" s="19">
        <v>316318.28</v>
      </c>
      <c r="E26" s="11">
        <f t="shared" si="0"/>
        <v>29.606478695017348</v>
      </c>
    </row>
    <row r="27" spans="1:5" ht="18">
      <c r="A27" s="10" t="s">
        <v>14</v>
      </c>
      <c r="B27" s="18" t="s">
        <v>59</v>
      </c>
      <c r="C27" s="12">
        <v>5939634.22</v>
      </c>
      <c r="D27" s="19">
        <v>2889940.38</v>
      </c>
      <c r="E27" s="11">
        <f t="shared" si="0"/>
        <v>48.655191093568725</v>
      </c>
    </row>
    <row r="28" spans="1:5" ht="18">
      <c r="A28" s="10" t="s">
        <v>28</v>
      </c>
      <c r="B28" s="18" t="s">
        <v>60</v>
      </c>
      <c r="C28" s="14">
        <v>3107329.01</v>
      </c>
      <c r="D28" s="19">
        <v>414280.1</v>
      </c>
      <c r="E28" s="11">
        <f t="shared" si="0"/>
        <v>13.33235388549988</v>
      </c>
    </row>
    <row r="29" spans="1:5" ht="17.25">
      <c r="A29" s="8" t="s">
        <v>30</v>
      </c>
      <c r="B29" s="17" t="s">
        <v>61</v>
      </c>
      <c r="C29" s="13">
        <f>SUM(C30:C35)</f>
        <v>295503922.82</v>
      </c>
      <c r="D29" s="9">
        <f>SUM(D30:D35)</f>
        <v>147462143.68</v>
      </c>
      <c r="E29" s="9">
        <f t="shared" si="0"/>
        <v>49.90192423598501</v>
      </c>
    </row>
    <row r="30" spans="1:5" ht="18">
      <c r="A30" s="10" t="s">
        <v>15</v>
      </c>
      <c r="B30" s="18" t="s">
        <v>62</v>
      </c>
      <c r="C30" s="12">
        <v>88019859.15</v>
      </c>
      <c r="D30" s="19">
        <v>43969361.9</v>
      </c>
      <c r="E30" s="11">
        <f t="shared" si="0"/>
        <v>49.95391077037414</v>
      </c>
    </row>
    <row r="31" spans="1:5" ht="18">
      <c r="A31" s="10" t="s">
        <v>31</v>
      </c>
      <c r="B31" s="18" t="s">
        <v>63</v>
      </c>
      <c r="C31" s="12">
        <v>160730259.19</v>
      </c>
      <c r="D31" s="19">
        <v>82196279.73</v>
      </c>
      <c r="E31" s="11">
        <f t="shared" si="0"/>
        <v>51.13926907368164</v>
      </c>
    </row>
    <row r="32" spans="1:5" ht="18">
      <c r="A32" s="10" t="s">
        <v>29</v>
      </c>
      <c r="B32" s="18" t="s">
        <v>64</v>
      </c>
      <c r="C32" s="12">
        <v>28371861.83</v>
      </c>
      <c r="D32" s="19">
        <v>12236684.3</v>
      </c>
      <c r="E32" s="11">
        <f t="shared" si="0"/>
        <v>43.1296485698415</v>
      </c>
    </row>
    <row r="33" spans="1:5" ht="36">
      <c r="A33" s="10" t="s">
        <v>16</v>
      </c>
      <c r="B33" s="18" t="s">
        <v>65</v>
      </c>
      <c r="C33" s="12">
        <v>168400</v>
      </c>
      <c r="D33" s="19">
        <v>34400</v>
      </c>
      <c r="E33" s="11">
        <f t="shared" si="0"/>
        <v>20.42755344418052</v>
      </c>
    </row>
    <row r="34" spans="1:5" ht="18">
      <c r="A34" s="10" t="s">
        <v>17</v>
      </c>
      <c r="B34" s="18" t="s">
        <v>66</v>
      </c>
      <c r="C34" s="12">
        <v>450490</v>
      </c>
      <c r="D34" s="11">
        <v>127270</v>
      </c>
      <c r="E34" s="11">
        <f t="shared" si="0"/>
        <v>28.251459521853985</v>
      </c>
    </row>
    <row r="35" spans="1:5" ht="18">
      <c r="A35" s="10" t="s">
        <v>18</v>
      </c>
      <c r="B35" s="18" t="s">
        <v>67</v>
      </c>
      <c r="C35" s="12">
        <v>17763052.65</v>
      </c>
      <c r="D35" s="19">
        <v>8898147.75</v>
      </c>
      <c r="E35" s="11">
        <f t="shared" si="0"/>
        <v>50.09357302107642</v>
      </c>
    </row>
    <row r="36" spans="1:5" ht="17.25">
      <c r="A36" s="8" t="s">
        <v>19</v>
      </c>
      <c r="B36" s="17" t="s">
        <v>68</v>
      </c>
      <c r="C36" s="13">
        <f>C37</f>
        <v>37342297.35</v>
      </c>
      <c r="D36" s="9">
        <f>D37</f>
        <v>21378272.05</v>
      </c>
      <c r="E36" s="9">
        <f t="shared" si="0"/>
        <v>57.24948267008537</v>
      </c>
    </row>
    <row r="37" spans="1:5" ht="18">
      <c r="A37" s="10" t="s">
        <v>20</v>
      </c>
      <c r="B37" s="18" t="s">
        <v>69</v>
      </c>
      <c r="C37" s="12">
        <f>22167059.6+10987.66+3594.23+76298.65+20700+4961657.21+102000+10000000</f>
        <v>37342297.35</v>
      </c>
      <c r="D37" s="19">
        <v>21378272.05</v>
      </c>
      <c r="E37" s="11">
        <f t="shared" si="0"/>
        <v>57.24948267008537</v>
      </c>
    </row>
    <row r="38" spans="1:5" ht="17.25">
      <c r="A38" s="8" t="s">
        <v>21</v>
      </c>
      <c r="B38" s="17" t="s">
        <v>70</v>
      </c>
      <c r="C38" s="13">
        <f>SUM(C39:C41)</f>
        <v>8530194.66</v>
      </c>
      <c r="D38" s="9">
        <f>SUM(D39:D41)</f>
        <v>5159740.77</v>
      </c>
      <c r="E38" s="9">
        <f t="shared" si="0"/>
        <v>60.487960423637034</v>
      </c>
    </row>
    <row r="39" spans="1:5" ht="18">
      <c r="A39" s="10" t="s">
        <v>22</v>
      </c>
      <c r="B39" s="18" t="s">
        <v>71</v>
      </c>
      <c r="C39" s="14">
        <v>2217974.52</v>
      </c>
      <c r="D39" s="11">
        <v>1075608.16</v>
      </c>
      <c r="E39" s="11">
        <f t="shared" si="0"/>
        <v>48.4950638657472</v>
      </c>
    </row>
    <row r="40" spans="1:5" ht="18">
      <c r="A40" s="10" t="s">
        <v>23</v>
      </c>
      <c r="B40" s="18" t="s">
        <v>72</v>
      </c>
      <c r="C40" s="12">
        <v>227260</v>
      </c>
      <c r="D40" s="11">
        <v>50000</v>
      </c>
      <c r="E40" s="11">
        <f t="shared" si="0"/>
        <v>22.00123206899586</v>
      </c>
    </row>
    <row r="41" spans="1:5" ht="18">
      <c r="A41" s="10" t="s">
        <v>24</v>
      </c>
      <c r="B41" s="18" t="s">
        <v>73</v>
      </c>
      <c r="C41" s="12">
        <v>6084960.14</v>
      </c>
      <c r="D41" s="11">
        <v>4034132.61</v>
      </c>
      <c r="E41" s="11">
        <f t="shared" si="0"/>
        <v>66.29677955458226</v>
      </c>
    </row>
    <row r="42" spans="1:5" ht="17.25">
      <c r="A42" s="8" t="s">
        <v>25</v>
      </c>
      <c r="B42" s="17" t="s">
        <v>74</v>
      </c>
      <c r="C42" s="13">
        <f>C43</f>
        <v>3638921.86</v>
      </c>
      <c r="D42" s="9">
        <f>D43</f>
        <v>1618414.09</v>
      </c>
      <c r="E42" s="9">
        <f t="shared" si="0"/>
        <v>44.475098731578704</v>
      </c>
    </row>
    <row r="43" spans="1:5" ht="18">
      <c r="A43" s="10" t="s">
        <v>26</v>
      </c>
      <c r="B43" s="18" t="s">
        <v>75</v>
      </c>
      <c r="C43" s="12">
        <v>3638921.86</v>
      </c>
      <c r="D43" s="11">
        <v>1618414.09</v>
      </c>
      <c r="E43" s="11">
        <f t="shared" si="0"/>
        <v>44.475098731578704</v>
      </c>
    </row>
    <row r="44" ht="18">
      <c r="E44" s="2"/>
    </row>
  </sheetData>
  <sheetProtection/>
  <mergeCells count="7">
    <mergeCell ref="C4:C5"/>
    <mergeCell ref="D4:D5"/>
    <mergeCell ref="E4:E5"/>
    <mergeCell ref="B4:B5"/>
    <mergeCell ref="A2:E2"/>
    <mergeCell ref="A3:E3"/>
    <mergeCell ref="A4:A5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2023-02-20T10:53:53Z</cp:lastPrinted>
  <dcterms:created xsi:type="dcterms:W3CDTF">2016-11-03T07:34:17Z</dcterms:created>
  <dcterms:modified xsi:type="dcterms:W3CDTF">2023-08-17T06:24:52Z</dcterms:modified>
  <cp:category/>
  <cp:version/>
  <cp:contentType/>
  <cp:contentStatus/>
</cp:coreProperties>
</file>