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<sst xmlns="http://schemas.openxmlformats.org/spreadsheetml/2006/main" count="301" uniqueCount="266">
  <si>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</si>
  <si>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</si>
  <si>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</si>
  <si>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</si>
  <si>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</si>
  <si>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</si>
  <si>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</si>
  <si>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</si>
  <si>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</si>
  <si>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</si>
  <si>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</si>
  <si>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</si>
  <si>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</si>
  <si>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</si>
  <si>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</si>
  <si>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</si>
  <si>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</si>
  <si>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</si>
  <si>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</si>
  <si>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</si>
  <si>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</si>
  <si>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</si>
  <si>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</si>
  <si>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</si>
  <si>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</si>
  <si>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</si>
  <si>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</si>
  <si>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</si>
  <si>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</si>
  <si>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</si>
  <si>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</si>
  <si>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</si>
  <si>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</si>
  <si>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</si>
  <si>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</si>
  <si>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</si>
  <si>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</si>
  <si>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</si>
  <si>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</si>
  <si>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</si>
  <si>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</si>
  <si>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</si>
  <si>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</si>
  <si>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</si>
  <si>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</si>
  <si>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</si>
  <si>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</si>
  <si>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</si>
  <si>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</si>
  <si>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</si>
  <si>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</si>
  <si>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</si>
  <si>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</si>
  <si>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</si>
  <si>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</si>
  <si>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</si>
  <si>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</si>
  <si>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</si>
  <si>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</si>
  <si>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</si>
  <si>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</si>
  <si>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</si>
  <si>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</si>
  <si>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</si>
  <si>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</si>
  <si>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</si>
  <si>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</si>
  <si>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</si>
  <si>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</si>
  <si>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</si>
  <si>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</si>
  <si>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</si>
  <si>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</si>
  <si>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</si>
  <si>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</si>
  <si>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</si>
  <si>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</si>
  <si>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</si>
  <si>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</si>
  <si>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</si>
  <si>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</si>
  <si>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</si>
  <si>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</si>
  <si>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</si>
  <si>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</si>
  <si>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</si>
  <si>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</si>
  <si>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</si>
  <si>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</si>
  <si>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</si>
  <si>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</si>
  <si>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</si>
  <si>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</si>
  <si>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</si>
  <si>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</si>
  <si>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</si>
  <si>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</si>
  <si>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</si>
  <si>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</si>
  <si>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</si>
  <si>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</si>
  <si>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</si>
  <si>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</si>
  <si>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</si>
  <si>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</si>
  <si>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</si>
  <si>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</si>
  <si>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</si>
  <si>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</si>
  <si>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</si>
  <si>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</si>
  <si>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</si>
  <si>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</si>
  <si>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</si>
  <si>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</si>
  <si>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</si>
  <si>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</si>
  <si>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</si>
  <si>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</si>
  <si>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</si>
  <si>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</si>
  <si>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</si>
  <si>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</si>
  <si>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</si>
  <si>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</si>
  <si>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</si>
  <si>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</si>
  <si>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</si>
  <si>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</si>
  <si>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</si>
  <si>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</si>
  <si>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</si>
  <si>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</si>
  <si>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</si>
  <si>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</si>
  <si>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</si>
  <si>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</si>
  <si>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</si>
  <si>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</si>
  <si>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</si>
  <si>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</si>
  <si>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</si>
  <si>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</si>
  <si>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</si>
  <si>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</si>
  <si>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</si>
  <si>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</si>
  <si>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</si>
  <si>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</si>
  <si>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</si>
  <si>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</si>
  <si>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</si>
  <si>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</si>
  <si>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</si>
  <si>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</si>
  <si>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</si>
  <si>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</si>
  <si>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</si>
  <si>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</si>
  <si>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</si>
  <si>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</si>
  <si>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</si>
  <si>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</si>
  <si>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</si>
  <si>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</si>
  <si>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</si>
  <si>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</si>
  <si>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</si>
  <si>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</si>
  <si>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</si>
  <si>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</si>
  <si>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</si>
  <si>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</si>
  <si>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</si>
  <si>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</si>
  <si>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</si>
  <si>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</si>
  <si>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</si>
  <si>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</si>
  <si>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</si>
  <si>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</si>
  <si>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</si>
  <si>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</si>
  <si>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</si>
  <si>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</si>
  <si>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</si>
  <si>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</si>
  <si>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</si>
  <si>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</si>
  <si>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</si>
  <si>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</si>
  <si>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</si>
  <si>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</si>
  <si>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</si>
  <si>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</si>
  <si>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</si>
  <si>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</si>
  <si>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</si>
  <si>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</si>
  <si>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</si>
  <si>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</si>
  <si>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</si>
  <si>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</si>
  <si>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</si>
  <si>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</si>
  <si>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</si>
  <si>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</si>
  <si>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</si>
  <si>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</si>
  <si>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</si>
  <si>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</si>
  <si>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</si>
  <si>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</si>
  <si>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</si>
  <si>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</si>
  <si>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</si>
  <si>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</si>
  <si>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</si>
  <si>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</si>
  <si>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</si>
  <si>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</si>
  <si>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</si>
  <si>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</si>
  <si>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</si>
  <si>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</si>
  <si>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</si>
  <si>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</si>
  <si>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</si>
  <si>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</si>
  <si>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</si>
  <si>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</si>
  <si>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</si>
  <si>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</si>
  <si>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</si>
  <si>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Прочие субсидии бюджетам муниципальных районов 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</si>
  <si>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</si>
  <si>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</si>
  <si>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</si>
  <si>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</si>
  <si>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бюджетной системы Российской Федерации (межбюджетные субсидии) </t>
  </si>
  <si>
    <r>
      <t xml:space="preserve">Дотации бюджетам бюджетной системы Российской Федерации </t>
    </r>
  </si>
  <si>
    <r>
      <t xml:space="preserve">БЕЗВОЗМЕЗДНЫЕ ПОСТУПЛЕНИЯ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</si>
  <si>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</si>
  <si>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</si>
  <si>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</si>
  <si>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</si>
  <si>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</si>
  <si>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</si>
  <si>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</si>
  <si>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</si>
  <si>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</si>
  <si>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</si>
  <si>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>Приложение № 2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</si>
  <si>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</si>
  <si>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</si>
  <si>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</si>
  <si>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</si>
  <si>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</si>
  <si>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</si>
  <si>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</si>
  <si>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</si>
  <si>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</si>
  <si>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</si>
  <si>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>БЕЗВОЗМЕЗДНЫЕ ПОСТУПЛЕНИЯ ОТ ДРУГИХ БЮДЖЕТОВ БЮДЖЕТНОЙ СИСТЕМЫ РОССИЙСКОЙ ФЕДЕРАЦИИ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</si>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</sst>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tabSelected="1" zoomScalePageLayoutView="0" workbookViewId="0" topLeftCell="A1">
      <selection activeCell="C6" sqref="C6:E6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8" t="s">
        <v>252</v>
      </c>
      <c r="D1" s="48"/>
      <c r="E1" s="48"/>
    </row>
    <row r="2" spans="3:5" ht="18.75">
      <c r="C2" s="48" t="s">
        <v>67</v>
      </c>
      <c r="D2" s="48"/>
      <c r="E2" s="48"/>
    </row>
    <row r="3" spans="3:5" ht="18.75">
      <c r="C3" s="48" t="s">
        <v>68</v>
      </c>
      <c r="D3" s="48"/>
      <c r="E3" s="48"/>
    </row>
    <row r="4" spans="3:5" ht="18.75">
      <c r="C4" s="48" t="s">
        <v>69</v>
      </c>
      <c r="D4" s="48"/>
      <c r="E4" s="48"/>
    </row>
    <row r="5" spans="3:5" ht="18.75">
      <c r="C5" s="48" t="s">
        <v>68</v>
      </c>
      <c r="D5" s="48"/>
      <c r="E5" s="48"/>
    </row>
    <row r="6" spans="3:5" ht="18.75">
      <c r="C6" s="48" t="s">
        <v>253</v>
      </c>
      <c r="D6" s="48"/>
      <c r="E6" s="48"/>
    </row>
    <row r="7" spans="3:5" ht="18.75">
      <c r="C7" s="49" t="s">
        <v>254</v>
      </c>
      <c r="D7" s="49"/>
      <c r="E7" s="49"/>
    </row>
    <row r="8" spans="3:5" ht="18.75">
      <c r="C8" s="54" t="s">
        <v>265</v>
      </c>
      <c r="D8" s="54"/>
      <c r="E8" s="54"/>
    </row>
    <row r="9" ht="18.75">
      <c r="C9" s="5"/>
    </row>
    <row r="10" ht="18.75">
      <c r="E10" s="5" t="s">
        <v>70</v>
      </c>
    </row>
    <row r="12" spans="1:5" ht="40.5" customHeight="1">
      <c r="A12" s="52" t="s">
        <v>262</v>
      </c>
      <c r="B12" s="52"/>
      <c r="C12" s="52"/>
      <c r="D12" s="52"/>
      <c r="E12" s="52"/>
    </row>
    <row r="13" spans="1:5" ht="14.25" customHeight="1">
      <c r="A13" s="53"/>
      <c r="B13" s="53"/>
      <c r="C13" s="53"/>
      <c r="D13" s="53"/>
      <c r="E13" s="53"/>
    </row>
    <row r="14" spans="1:5" ht="42.75" customHeight="1">
      <c r="A14" s="51" t="s">
        <v>65</v>
      </c>
      <c r="B14" s="51" t="s">
        <v>66</v>
      </c>
      <c r="C14" s="51" t="s">
        <v>94</v>
      </c>
      <c r="D14" s="51"/>
      <c r="E14" s="51"/>
    </row>
    <row r="15" spans="1:5" ht="18.75">
      <c r="A15" s="51"/>
      <c r="B15" s="51"/>
      <c r="C15" s="24" t="s">
        <v>174</v>
      </c>
      <c r="D15" s="23" t="s">
        <v>175</v>
      </c>
      <c r="E15" s="23" t="s">
        <v>255</v>
      </c>
    </row>
    <row r="16" spans="1:5" ht="18.75">
      <c r="A16" s="16">
        <v>1</v>
      </c>
      <c r="B16" s="16">
        <v>2</v>
      </c>
      <c r="C16" s="6">
        <v>3</v>
      </c>
      <c r="D16" s="25">
        <v>4</v>
      </c>
      <c r="E16" s="25">
        <v>5</v>
      </c>
    </row>
    <row r="17" spans="1:5" ht="46.5" customHeight="1">
      <c r="A17" s="17" t="s">
        <v>10</v>
      </c>
      <c r="B17" s="18" t="s">
        <v>216</v>
      </c>
      <c r="C17" s="12">
        <f>C18+C28+C36+C47++C55+C71+C79+C90+C101</f>
        <v>63466999.99999999</v>
      </c>
      <c r="D17" s="12">
        <f>D18+D28+D36+D47++D55+D71+D79+D90+D101</f>
        <v>62785100</v>
      </c>
      <c r="E17" s="12">
        <f>E18+E28+E36+E47++E55+E71+E79+E90+E101</f>
        <v>62785100</v>
      </c>
    </row>
    <row r="18" spans="1:5" ht="18.75">
      <c r="A18" s="17" t="s">
        <v>11</v>
      </c>
      <c r="B18" s="18" t="s">
        <v>12</v>
      </c>
      <c r="C18" s="12">
        <f>C19</f>
        <v>47046334.98</v>
      </c>
      <c r="D18" s="12">
        <f>D19</f>
        <v>46328723.97</v>
      </c>
      <c r="E18" s="12">
        <f>E19</f>
        <v>46295567.85</v>
      </c>
    </row>
    <row r="19" spans="1:5" ht="18.75">
      <c r="A19" s="13" t="s">
        <v>13</v>
      </c>
      <c r="B19" s="14" t="s">
        <v>14</v>
      </c>
      <c r="C19" s="19">
        <f>C20+C22+C26+C24</f>
        <v>47046334.98</v>
      </c>
      <c r="D19" s="19">
        <f>D20+D22+D26+D24</f>
        <v>46328723.97</v>
      </c>
      <c r="E19" s="19">
        <f>E20+E22+E26+E24</f>
        <v>46295567.85</v>
      </c>
    </row>
    <row r="20" spans="1:5" ht="150.75" customHeight="1">
      <c r="A20" s="13" t="s">
        <v>100</v>
      </c>
      <c r="B20" s="10" t="s">
        <v>79</v>
      </c>
      <c r="C20" s="7">
        <v>46442534.98</v>
      </c>
      <c r="D20" s="7">
        <v>45715128.97</v>
      </c>
      <c r="E20" s="7">
        <v>45681972.85</v>
      </c>
    </row>
    <row r="21" spans="1:5" ht="153" customHeight="1">
      <c r="A21" s="22" t="s">
        <v>15</v>
      </c>
      <c r="B21" s="26" t="s">
        <v>79</v>
      </c>
      <c r="C21" s="7">
        <v>46442534.98</v>
      </c>
      <c r="D21" s="7">
        <v>45715128.97</v>
      </c>
      <c r="E21" s="7">
        <v>45681372.85</v>
      </c>
    </row>
    <row r="22" spans="1:5" ht="210" customHeight="1">
      <c r="A22" s="22" t="s">
        <v>101</v>
      </c>
      <c r="B22" s="26" t="s">
        <v>17</v>
      </c>
      <c r="C22" s="11">
        <f>C23</f>
        <v>259800</v>
      </c>
      <c r="D22" s="11">
        <f>D23</f>
        <v>269595</v>
      </c>
      <c r="E22" s="11">
        <f>E23</f>
        <v>269595</v>
      </c>
    </row>
    <row r="23" spans="1:5" ht="207" customHeight="1">
      <c r="A23" s="22" t="s">
        <v>16</v>
      </c>
      <c r="B23" s="26" t="s">
        <v>17</v>
      </c>
      <c r="C23" s="11">
        <v>259800</v>
      </c>
      <c r="D23" s="11">
        <v>269595</v>
      </c>
      <c r="E23" s="11">
        <v>269595</v>
      </c>
    </row>
    <row r="24" spans="1:5" ht="94.5" customHeight="1">
      <c r="A24" s="22" t="s">
        <v>102</v>
      </c>
      <c r="B24" s="30" t="s">
        <v>73</v>
      </c>
      <c r="C24" s="8">
        <f>C25</f>
        <v>113000</v>
      </c>
      <c r="D24" s="8">
        <f>D25</f>
        <v>113000</v>
      </c>
      <c r="E24" s="8">
        <f>E25</f>
        <v>113000</v>
      </c>
    </row>
    <row r="25" spans="1:5" ht="93.75">
      <c r="A25" s="22" t="s">
        <v>18</v>
      </c>
      <c r="B25" s="30" t="s">
        <v>73</v>
      </c>
      <c r="C25" s="8">
        <v>113000</v>
      </c>
      <c r="D25" s="8">
        <v>113000</v>
      </c>
      <c r="E25" s="8">
        <v>113000</v>
      </c>
    </row>
    <row r="26" spans="1:5" ht="186.75" customHeight="1">
      <c r="A26" s="22" t="s">
        <v>103</v>
      </c>
      <c r="B26" s="26" t="s">
        <v>173</v>
      </c>
      <c r="C26" s="8">
        <f>C27</f>
        <v>231000</v>
      </c>
      <c r="D26" s="8">
        <f>D27</f>
        <v>231000</v>
      </c>
      <c r="E26" s="8">
        <f>E27</f>
        <v>231000</v>
      </c>
    </row>
    <row r="27" spans="1:5" ht="186.75" customHeight="1">
      <c r="A27" s="22" t="s">
        <v>19</v>
      </c>
      <c r="B27" s="26" t="s">
        <v>173</v>
      </c>
      <c r="C27" s="8">
        <v>231000</v>
      </c>
      <c r="D27" s="8">
        <v>231000</v>
      </c>
      <c r="E27" s="8">
        <v>231000</v>
      </c>
    </row>
    <row r="28" spans="1:5" s="9" customFormat="1" ht="78" customHeight="1">
      <c r="A28" s="36" t="s">
        <v>71</v>
      </c>
      <c r="B28" s="37" t="s">
        <v>80</v>
      </c>
      <c r="C28" s="21">
        <f>C29</f>
        <v>4341449</v>
      </c>
      <c r="D28" s="21">
        <f>D29</f>
        <v>4360552</v>
      </c>
      <c r="E28" s="21">
        <f>E29</f>
        <v>4364476</v>
      </c>
    </row>
    <row r="29" spans="1:5" ht="56.25">
      <c r="A29" s="38" t="s">
        <v>72</v>
      </c>
      <c r="B29" s="39" t="s">
        <v>81</v>
      </c>
      <c r="C29" s="8">
        <f>C30+C32+C34</f>
        <v>4341449</v>
      </c>
      <c r="D29" s="8">
        <f>D30+D32+D34</f>
        <v>4360552</v>
      </c>
      <c r="E29" s="8">
        <f>E30+E32+E34</f>
        <v>4364476</v>
      </c>
    </row>
    <row r="30" spans="1:5" ht="131.25" customHeight="1">
      <c r="A30" s="38" t="s">
        <v>106</v>
      </c>
      <c r="B30" s="26" t="s">
        <v>82</v>
      </c>
      <c r="C30" s="8">
        <f>C31</f>
        <v>1506750</v>
      </c>
      <c r="D30" s="8">
        <f>D31</f>
        <v>1513380</v>
      </c>
      <c r="E30" s="8">
        <f>E31</f>
        <v>1514742</v>
      </c>
    </row>
    <row r="31" spans="1:5" ht="131.25" customHeight="1">
      <c r="A31" s="38" t="s">
        <v>143</v>
      </c>
      <c r="B31" s="26" t="s">
        <v>82</v>
      </c>
      <c r="C31" s="8">
        <v>1506750</v>
      </c>
      <c r="D31" s="8">
        <v>1513380</v>
      </c>
      <c r="E31" s="8">
        <v>1514742</v>
      </c>
    </row>
    <row r="32" spans="1:5" ht="168" customHeight="1">
      <c r="A32" s="38" t="s">
        <v>105</v>
      </c>
      <c r="B32" s="26" t="s">
        <v>83</v>
      </c>
      <c r="C32" s="8">
        <f>C33</f>
        <v>18081</v>
      </c>
      <c r="D32" s="8">
        <f>D33</f>
        <v>18161</v>
      </c>
      <c r="E32" s="8">
        <f>E33</f>
        <v>18177</v>
      </c>
    </row>
    <row r="33" spans="1:5" ht="168" customHeight="1">
      <c r="A33" s="38" t="s">
        <v>144</v>
      </c>
      <c r="B33" s="26" t="s">
        <v>83</v>
      </c>
      <c r="C33" s="8">
        <v>18081</v>
      </c>
      <c r="D33" s="8">
        <v>18161</v>
      </c>
      <c r="E33" s="8">
        <v>18177</v>
      </c>
    </row>
    <row r="34" spans="1:5" ht="150">
      <c r="A34" s="38" t="s">
        <v>104</v>
      </c>
      <c r="B34" s="26" t="s">
        <v>84</v>
      </c>
      <c r="C34" s="8">
        <f>C35</f>
        <v>2816618</v>
      </c>
      <c r="D34" s="8">
        <f>D35</f>
        <v>2829011</v>
      </c>
      <c r="E34" s="8">
        <f>E35</f>
        <v>2831557</v>
      </c>
    </row>
    <row r="35" spans="1:5" ht="150">
      <c r="A35" s="38" t="s">
        <v>145</v>
      </c>
      <c r="B35" s="26" t="s">
        <v>84</v>
      </c>
      <c r="C35" s="8">
        <v>2816618</v>
      </c>
      <c r="D35" s="8">
        <v>2829011</v>
      </c>
      <c r="E35" s="8">
        <v>2831557</v>
      </c>
    </row>
    <row r="36" spans="1:5" ht="37.5">
      <c r="A36" s="31" t="s">
        <v>20</v>
      </c>
      <c r="B36" s="32" t="s">
        <v>176</v>
      </c>
      <c r="C36" s="35">
        <f>C37+C40+C43</f>
        <v>6980000</v>
      </c>
      <c r="D36" s="35">
        <f>D37+D40+D43</f>
        <v>6992000</v>
      </c>
      <c r="E36" s="35">
        <f>E37+E40+E43</f>
        <v>7005000</v>
      </c>
    </row>
    <row r="37" spans="1:5" ht="37.5">
      <c r="A37" s="22" t="s">
        <v>74</v>
      </c>
      <c r="B37" s="30" t="s">
        <v>177</v>
      </c>
      <c r="C37" s="40">
        <f aca="true" t="shared" si="0" ref="C37:E38">C38</f>
        <v>6890000</v>
      </c>
      <c r="D37" s="40">
        <f t="shared" si="0"/>
        <v>6890000</v>
      </c>
      <c r="E37" s="40">
        <f t="shared" si="0"/>
        <v>6890000</v>
      </c>
    </row>
    <row r="38" spans="1:5" ht="37.5">
      <c r="A38" s="22" t="s">
        <v>108</v>
      </c>
      <c r="B38" s="30" t="s">
        <v>178</v>
      </c>
      <c r="C38" s="40">
        <f t="shared" si="0"/>
        <v>6890000</v>
      </c>
      <c r="D38" s="40">
        <f t="shared" si="0"/>
        <v>6890000</v>
      </c>
      <c r="E38" s="40">
        <f t="shared" si="0"/>
        <v>6890000</v>
      </c>
    </row>
    <row r="39" spans="1:5" ht="37.5">
      <c r="A39" s="22" t="s">
        <v>21</v>
      </c>
      <c r="B39" s="30" t="s">
        <v>179</v>
      </c>
      <c r="C39" s="40">
        <v>6890000</v>
      </c>
      <c r="D39" s="40">
        <v>6890000</v>
      </c>
      <c r="E39" s="40">
        <v>6890000</v>
      </c>
    </row>
    <row r="40" spans="1:5" ht="24" customHeight="1">
      <c r="A40" s="22" t="s">
        <v>75</v>
      </c>
      <c r="B40" s="30" t="s">
        <v>23</v>
      </c>
      <c r="C40" s="40">
        <f aca="true" t="shared" si="1" ref="C40:E41">C41</f>
        <v>10000</v>
      </c>
      <c r="D40" s="40">
        <f t="shared" si="1"/>
        <v>12000</v>
      </c>
      <c r="E40" s="40">
        <f t="shared" si="1"/>
        <v>15000</v>
      </c>
    </row>
    <row r="41" spans="1:5" ht="24" customHeight="1">
      <c r="A41" s="22" t="s">
        <v>119</v>
      </c>
      <c r="B41" s="30" t="s">
        <v>23</v>
      </c>
      <c r="C41" s="40">
        <f t="shared" si="1"/>
        <v>10000</v>
      </c>
      <c r="D41" s="40">
        <f t="shared" si="1"/>
        <v>12000</v>
      </c>
      <c r="E41" s="40">
        <f t="shared" si="1"/>
        <v>15000</v>
      </c>
    </row>
    <row r="42" spans="1:5" ht="24" customHeight="1">
      <c r="A42" s="22" t="s">
        <v>22</v>
      </c>
      <c r="B42" s="30" t="s">
        <v>23</v>
      </c>
      <c r="C42" s="40">
        <v>10000</v>
      </c>
      <c r="D42" s="40">
        <v>12000</v>
      </c>
      <c r="E42" s="40">
        <v>15000</v>
      </c>
    </row>
    <row r="43" spans="1:5" ht="64.5" customHeight="1">
      <c r="A43" s="22" t="s">
        <v>148</v>
      </c>
      <c r="B43" s="39" t="s">
        <v>149</v>
      </c>
      <c r="C43" s="40">
        <f aca="true" t="shared" si="2" ref="C43:E44">C44</f>
        <v>80000</v>
      </c>
      <c r="D43" s="40">
        <f t="shared" si="2"/>
        <v>90000</v>
      </c>
      <c r="E43" s="40">
        <f t="shared" si="2"/>
        <v>100000</v>
      </c>
    </row>
    <row r="44" spans="1:5" ht="82.5" customHeight="1">
      <c r="A44" s="22" t="s">
        <v>171</v>
      </c>
      <c r="B44" s="39" t="s">
        <v>180</v>
      </c>
      <c r="C44" s="40">
        <f t="shared" si="2"/>
        <v>80000</v>
      </c>
      <c r="D44" s="40">
        <f t="shared" si="2"/>
        <v>90000</v>
      </c>
      <c r="E44" s="40">
        <f t="shared" si="2"/>
        <v>100000</v>
      </c>
    </row>
    <row r="45" spans="1:5" ht="81" customHeight="1">
      <c r="A45" s="22" t="s">
        <v>172</v>
      </c>
      <c r="B45" s="39" t="s">
        <v>181</v>
      </c>
      <c r="C45" s="40">
        <v>80000</v>
      </c>
      <c r="D45" s="40">
        <v>90000</v>
      </c>
      <c r="E45" s="40">
        <v>100000</v>
      </c>
    </row>
    <row r="46" spans="1:5" ht="24" customHeight="1" hidden="1">
      <c r="A46" s="31" t="s">
        <v>150</v>
      </c>
      <c r="B46" s="32" t="s">
        <v>151</v>
      </c>
      <c r="C46" s="35">
        <v>0</v>
      </c>
      <c r="D46" s="35">
        <v>0</v>
      </c>
      <c r="E46" s="35">
        <v>0</v>
      </c>
    </row>
    <row r="47" spans="1:5" ht="24.75" customHeight="1">
      <c r="A47" s="31" t="s">
        <v>24</v>
      </c>
      <c r="B47" s="32" t="s">
        <v>182</v>
      </c>
      <c r="C47" s="35">
        <f>C50+C53</f>
        <v>1110000</v>
      </c>
      <c r="D47" s="35">
        <f>D50+D53</f>
        <v>1110000</v>
      </c>
      <c r="E47" s="35">
        <f>E50+E53</f>
        <v>1110000</v>
      </c>
    </row>
    <row r="48" spans="1:5" ht="63.75" customHeight="1">
      <c r="A48" s="22" t="s">
        <v>107</v>
      </c>
      <c r="B48" s="30" t="s">
        <v>183</v>
      </c>
      <c r="C48" s="11">
        <f aca="true" t="shared" si="3" ref="C48:E49">C49</f>
        <v>1100000</v>
      </c>
      <c r="D48" s="11">
        <f t="shared" si="3"/>
        <v>1100000</v>
      </c>
      <c r="E48" s="11">
        <f t="shared" si="3"/>
        <v>1100000</v>
      </c>
    </row>
    <row r="49" spans="1:5" ht="102.75" customHeight="1">
      <c r="A49" s="22" t="s">
        <v>109</v>
      </c>
      <c r="B49" s="26" t="s">
        <v>184</v>
      </c>
      <c r="C49" s="11">
        <f t="shared" si="3"/>
        <v>1100000</v>
      </c>
      <c r="D49" s="11">
        <f t="shared" si="3"/>
        <v>1100000</v>
      </c>
      <c r="E49" s="11">
        <f t="shared" si="3"/>
        <v>1100000</v>
      </c>
    </row>
    <row r="50" spans="1:5" ht="105" customHeight="1">
      <c r="A50" s="22" t="s">
        <v>25</v>
      </c>
      <c r="B50" s="26" t="s">
        <v>185</v>
      </c>
      <c r="C50" s="11">
        <v>1100000</v>
      </c>
      <c r="D50" s="11">
        <v>1100000</v>
      </c>
      <c r="E50" s="11">
        <v>1100000</v>
      </c>
    </row>
    <row r="51" spans="1:5" ht="75">
      <c r="A51" s="22" t="s">
        <v>26</v>
      </c>
      <c r="B51" s="30" t="s">
        <v>85</v>
      </c>
      <c r="C51" s="8">
        <f aca="true" t="shared" si="4" ref="C51:E52">C52</f>
        <v>10000</v>
      </c>
      <c r="D51" s="8">
        <f t="shared" si="4"/>
        <v>10000</v>
      </c>
      <c r="E51" s="8">
        <f t="shared" si="4"/>
        <v>10000</v>
      </c>
    </row>
    <row r="52" spans="1:5" ht="56.25">
      <c r="A52" s="22" t="s">
        <v>110</v>
      </c>
      <c r="B52" s="26" t="s">
        <v>124</v>
      </c>
      <c r="C52" s="8">
        <f t="shared" si="4"/>
        <v>10000</v>
      </c>
      <c r="D52" s="8">
        <f t="shared" si="4"/>
        <v>10000</v>
      </c>
      <c r="E52" s="8">
        <f t="shared" si="4"/>
        <v>10000</v>
      </c>
    </row>
    <row r="53" spans="1:5" ht="56.25" customHeight="1">
      <c r="A53" s="22" t="s">
        <v>146</v>
      </c>
      <c r="B53" s="26" t="s">
        <v>124</v>
      </c>
      <c r="C53" s="8">
        <v>10000</v>
      </c>
      <c r="D53" s="41">
        <v>10000</v>
      </c>
      <c r="E53" s="41">
        <v>10000</v>
      </c>
    </row>
    <row r="54" spans="1:5" ht="99.75" customHeight="1" hidden="1">
      <c r="A54" s="31" t="s">
        <v>152</v>
      </c>
      <c r="B54" s="33" t="s">
        <v>153</v>
      </c>
      <c r="C54" s="21">
        <v>0</v>
      </c>
      <c r="D54" s="21">
        <v>0</v>
      </c>
      <c r="E54" s="21">
        <v>0</v>
      </c>
    </row>
    <row r="55" spans="1:8" ht="96.75" customHeight="1">
      <c r="A55" s="31" t="s">
        <v>27</v>
      </c>
      <c r="B55" s="32" t="s">
        <v>186</v>
      </c>
      <c r="C55" s="35">
        <f>C59+C56</f>
        <v>1151482.55</v>
      </c>
      <c r="D55" s="35">
        <f>D59+D56</f>
        <v>1129103.88</v>
      </c>
      <c r="E55" s="35">
        <f>E59+E56</f>
        <v>1117000</v>
      </c>
      <c r="F55" s="27"/>
      <c r="G55" s="27"/>
      <c r="H55" s="27"/>
    </row>
    <row r="56" spans="1:8" ht="69.75" customHeight="1">
      <c r="A56" s="22" t="s">
        <v>217</v>
      </c>
      <c r="B56" s="30" t="s">
        <v>219</v>
      </c>
      <c r="C56" s="40">
        <f aca="true" t="shared" si="5" ref="C56:E57">C57</f>
        <v>34482.55</v>
      </c>
      <c r="D56" s="40">
        <f t="shared" si="5"/>
        <v>12103.88</v>
      </c>
      <c r="E56" s="40">
        <f t="shared" si="5"/>
        <v>0</v>
      </c>
      <c r="F56" s="27"/>
      <c r="G56" s="27"/>
      <c r="H56" s="27"/>
    </row>
    <row r="57" spans="1:8" ht="87.75" customHeight="1">
      <c r="A57" s="22" t="s">
        <v>218</v>
      </c>
      <c r="B57" s="30" t="s">
        <v>220</v>
      </c>
      <c r="C57" s="40">
        <f t="shared" si="5"/>
        <v>34482.55</v>
      </c>
      <c r="D57" s="40">
        <f t="shared" si="5"/>
        <v>12103.88</v>
      </c>
      <c r="E57" s="40">
        <f t="shared" si="5"/>
        <v>0</v>
      </c>
      <c r="F57" s="27"/>
      <c r="G57" s="27"/>
      <c r="H57" s="27"/>
    </row>
    <row r="58" spans="1:8" ht="84.75" customHeight="1">
      <c r="A58" s="22" t="s">
        <v>221</v>
      </c>
      <c r="B58" s="30" t="s">
        <v>220</v>
      </c>
      <c r="C58" s="40">
        <v>34482.55</v>
      </c>
      <c r="D58" s="40">
        <v>12103.88</v>
      </c>
      <c r="E58" s="40">
        <v>0</v>
      </c>
      <c r="F58" s="27"/>
      <c r="G58" s="27"/>
      <c r="H58" s="27"/>
    </row>
    <row r="59" spans="1:5" ht="177.75" customHeight="1">
      <c r="A59" s="22" t="s">
        <v>28</v>
      </c>
      <c r="B59" s="26" t="s">
        <v>261</v>
      </c>
      <c r="C59" s="11">
        <f>C60+C65+C68</f>
        <v>1117000</v>
      </c>
      <c r="D59" s="11">
        <f>D60+D65+D68</f>
        <v>1117000</v>
      </c>
      <c r="E59" s="11">
        <f>E60+E65+E68</f>
        <v>1117000</v>
      </c>
    </row>
    <row r="60" spans="1:5" ht="142.5" customHeight="1">
      <c r="A60" s="22" t="s">
        <v>56</v>
      </c>
      <c r="B60" s="26" t="s">
        <v>187</v>
      </c>
      <c r="C60" s="8">
        <f>C63+C61</f>
        <v>1050000</v>
      </c>
      <c r="D60" s="8">
        <f>D63+D61</f>
        <v>1050000</v>
      </c>
      <c r="E60" s="8">
        <f>E63+E61</f>
        <v>1050000</v>
      </c>
    </row>
    <row r="61" spans="1:5" ht="198.75" customHeight="1">
      <c r="A61" s="22" t="s">
        <v>222</v>
      </c>
      <c r="B61" s="26" t="s">
        <v>224</v>
      </c>
      <c r="C61" s="8">
        <f>C62</f>
        <v>150000</v>
      </c>
      <c r="D61" s="8">
        <f>D62</f>
        <v>150000</v>
      </c>
      <c r="E61" s="8">
        <f>E62</f>
        <v>150000</v>
      </c>
    </row>
    <row r="62" spans="1:5" ht="201.75" customHeight="1">
      <c r="A62" s="22" t="s">
        <v>223</v>
      </c>
      <c r="B62" s="26" t="s">
        <v>224</v>
      </c>
      <c r="C62" s="8">
        <v>150000</v>
      </c>
      <c r="D62" s="8">
        <v>150000</v>
      </c>
      <c r="E62" s="8">
        <v>150000</v>
      </c>
    </row>
    <row r="63" spans="1:5" ht="160.5" customHeight="1">
      <c r="A63" s="22" t="s">
        <v>132</v>
      </c>
      <c r="B63" s="42" t="s">
        <v>188</v>
      </c>
      <c r="C63" s="8">
        <f>C64</f>
        <v>900000</v>
      </c>
      <c r="D63" s="8">
        <f>D64</f>
        <v>900000</v>
      </c>
      <c r="E63" s="8">
        <f>E64</f>
        <v>900000</v>
      </c>
    </row>
    <row r="64" spans="1:5" ht="161.25" customHeight="1">
      <c r="A64" s="22" t="s">
        <v>133</v>
      </c>
      <c r="B64" s="42" t="s">
        <v>188</v>
      </c>
      <c r="C64" s="8">
        <v>900000</v>
      </c>
      <c r="D64" s="8">
        <v>900000</v>
      </c>
      <c r="E64" s="8">
        <v>900000</v>
      </c>
    </row>
    <row r="65" spans="1:5" ht="151.5" customHeight="1">
      <c r="A65" s="22" t="s">
        <v>93</v>
      </c>
      <c r="B65" s="26" t="s">
        <v>87</v>
      </c>
      <c r="C65" s="8">
        <f>C66</f>
        <v>50000</v>
      </c>
      <c r="D65" s="8">
        <f>D66</f>
        <v>50000</v>
      </c>
      <c r="E65" s="8">
        <f>E66</f>
        <v>50000</v>
      </c>
    </row>
    <row r="66" spans="1:5" ht="151.5" customHeight="1">
      <c r="A66" s="22" t="s">
        <v>111</v>
      </c>
      <c r="B66" s="26" t="s">
        <v>88</v>
      </c>
      <c r="C66" s="8">
        <f>C67</f>
        <v>50000</v>
      </c>
      <c r="D66" s="8">
        <f>D67</f>
        <v>50000</v>
      </c>
      <c r="E66" s="8">
        <v>50000</v>
      </c>
    </row>
    <row r="67" spans="1:5" ht="151.5" customHeight="1">
      <c r="A67" s="22" t="s">
        <v>86</v>
      </c>
      <c r="B67" s="26" t="s">
        <v>88</v>
      </c>
      <c r="C67" s="8">
        <v>50000</v>
      </c>
      <c r="D67" s="8">
        <v>50000</v>
      </c>
      <c r="E67" s="8">
        <v>50000</v>
      </c>
    </row>
    <row r="68" spans="1:5" ht="156" customHeight="1">
      <c r="A68" s="22" t="s">
        <v>57</v>
      </c>
      <c r="B68" s="26" t="s">
        <v>189</v>
      </c>
      <c r="C68" s="34">
        <f aca="true" t="shared" si="6" ref="C68:E69">C69</f>
        <v>17000</v>
      </c>
      <c r="D68" s="34">
        <f t="shared" si="6"/>
        <v>17000</v>
      </c>
      <c r="E68" s="34">
        <f t="shared" si="6"/>
        <v>17000</v>
      </c>
    </row>
    <row r="69" spans="1:5" ht="131.25">
      <c r="A69" s="22" t="s">
        <v>112</v>
      </c>
      <c r="B69" s="26" t="s">
        <v>190</v>
      </c>
      <c r="C69" s="34">
        <f t="shared" si="6"/>
        <v>17000</v>
      </c>
      <c r="D69" s="34">
        <f t="shared" si="6"/>
        <v>17000</v>
      </c>
      <c r="E69" s="34">
        <f t="shared" si="6"/>
        <v>17000</v>
      </c>
    </row>
    <row r="70" spans="1:5" ht="139.5" customHeight="1">
      <c r="A70" s="22" t="s">
        <v>29</v>
      </c>
      <c r="B70" s="26" t="s">
        <v>191</v>
      </c>
      <c r="C70" s="34">
        <v>17000</v>
      </c>
      <c r="D70" s="34">
        <v>17000</v>
      </c>
      <c r="E70" s="34">
        <v>17000</v>
      </c>
    </row>
    <row r="71" spans="1:5" ht="39" customHeight="1">
      <c r="A71" s="31" t="s">
        <v>30</v>
      </c>
      <c r="B71" s="32" t="s">
        <v>76</v>
      </c>
      <c r="C71" s="35">
        <f>C72</f>
        <v>539733.47</v>
      </c>
      <c r="D71" s="35">
        <f>D72</f>
        <v>566720.15</v>
      </c>
      <c r="E71" s="35">
        <f>E72</f>
        <v>595056.15</v>
      </c>
    </row>
    <row r="72" spans="1:5" ht="37.5">
      <c r="A72" s="22" t="s">
        <v>58</v>
      </c>
      <c r="B72" s="30" t="s">
        <v>59</v>
      </c>
      <c r="C72" s="40">
        <f>C73+C75+C77</f>
        <v>539733.47</v>
      </c>
      <c r="D72" s="40">
        <f>D73+D75+D77</f>
        <v>566720.15</v>
      </c>
      <c r="E72" s="40">
        <f>E73+E75+E77</f>
        <v>595056.15</v>
      </c>
    </row>
    <row r="73" spans="1:5" ht="56.25">
      <c r="A73" s="22" t="s">
        <v>113</v>
      </c>
      <c r="B73" s="30" t="s">
        <v>32</v>
      </c>
      <c r="C73" s="40">
        <f>C74</f>
        <v>53067.67</v>
      </c>
      <c r="D73" s="40">
        <f>D74</f>
        <v>55721.05</v>
      </c>
      <c r="E73" s="40">
        <f>E74</f>
        <v>58507.1</v>
      </c>
    </row>
    <row r="74" spans="1:5" ht="56.25">
      <c r="A74" s="22" t="s">
        <v>31</v>
      </c>
      <c r="B74" s="30" t="s">
        <v>32</v>
      </c>
      <c r="C74" s="40">
        <v>53067.67</v>
      </c>
      <c r="D74" s="40">
        <v>55721.05</v>
      </c>
      <c r="E74" s="40">
        <v>58507.1</v>
      </c>
    </row>
    <row r="75" spans="1:5" ht="37.5">
      <c r="A75" s="22" t="s">
        <v>114</v>
      </c>
      <c r="B75" s="30" t="s">
        <v>60</v>
      </c>
      <c r="C75" s="11">
        <f>C76</f>
        <v>71791.1</v>
      </c>
      <c r="D75" s="11">
        <f>D76</f>
        <v>75380.66</v>
      </c>
      <c r="E75" s="11">
        <f>E76</f>
        <v>79149.69</v>
      </c>
    </row>
    <row r="76" spans="1:5" ht="37.5">
      <c r="A76" s="22" t="s">
        <v>33</v>
      </c>
      <c r="B76" s="30" t="s">
        <v>60</v>
      </c>
      <c r="C76" s="11">
        <v>71791.1</v>
      </c>
      <c r="D76" s="34">
        <v>75380.66</v>
      </c>
      <c r="E76" s="34">
        <v>79149.69</v>
      </c>
    </row>
    <row r="77" spans="1:5" ht="37.5">
      <c r="A77" s="22" t="s">
        <v>115</v>
      </c>
      <c r="B77" s="30" t="s">
        <v>35</v>
      </c>
      <c r="C77" s="11">
        <f>C78</f>
        <v>414874.7</v>
      </c>
      <c r="D77" s="11">
        <f>D78</f>
        <v>435618.44</v>
      </c>
      <c r="E77" s="11">
        <f>E78</f>
        <v>457399.36</v>
      </c>
    </row>
    <row r="78" spans="1:5" ht="37.5">
      <c r="A78" s="22" t="s">
        <v>34</v>
      </c>
      <c r="B78" s="30" t="s">
        <v>35</v>
      </c>
      <c r="C78" s="11">
        <v>414874.7</v>
      </c>
      <c r="D78" s="34">
        <v>435618.44</v>
      </c>
      <c r="E78" s="34">
        <v>457399.36</v>
      </c>
    </row>
    <row r="79" spans="1:5" ht="75">
      <c r="A79" s="31" t="s">
        <v>36</v>
      </c>
      <c r="B79" s="33" t="s">
        <v>154</v>
      </c>
      <c r="C79" s="35">
        <f>C80+C85</f>
        <v>1447000</v>
      </c>
      <c r="D79" s="35">
        <f>D80+D85</f>
        <v>1447000</v>
      </c>
      <c r="E79" s="35">
        <f>E80+E85</f>
        <v>1447000</v>
      </c>
    </row>
    <row r="80" spans="1:5" ht="37.5">
      <c r="A80" s="22" t="s">
        <v>61</v>
      </c>
      <c r="B80" s="26" t="s">
        <v>125</v>
      </c>
      <c r="C80" s="40">
        <f aca="true" t="shared" si="7" ref="C80:E81">C81</f>
        <v>1413000</v>
      </c>
      <c r="D80" s="40">
        <f t="shared" si="7"/>
        <v>1413000</v>
      </c>
      <c r="E80" s="40">
        <f t="shared" si="7"/>
        <v>1413000</v>
      </c>
    </row>
    <row r="81" spans="1:5" ht="37.5">
      <c r="A81" s="22" t="s">
        <v>62</v>
      </c>
      <c r="B81" s="26" t="s">
        <v>126</v>
      </c>
      <c r="C81" s="40">
        <f t="shared" si="7"/>
        <v>1413000</v>
      </c>
      <c r="D81" s="40">
        <f t="shared" si="7"/>
        <v>1413000</v>
      </c>
      <c r="E81" s="40">
        <f t="shared" si="7"/>
        <v>1413000</v>
      </c>
    </row>
    <row r="82" spans="1:5" ht="59.25" customHeight="1">
      <c r="A82" s="22" t="s">
        <v>37</v>
      </c>
      <c r="B82" s="26" t="s">
        <v>38</v>
      </c>
      <c r="C82" s="40">
        <f>SUM(C83:C84)</f>
        <v>1413000</v>
      </c>
      <c r="D82" s="40">
        <f>SUM(D83:D84)</f>
        <v>1413000</v>
      </c>
      <c r="E82" s="40">
        <f>SUM(E83:E84)</f>
        <v>1413000</v>
      </c>
    </row>
    <row r="83" spans="1:5" ht="57.75" customHeight="1">
      <c r="A83" s="22" t="s">
        <v>39</v>
      </c>
      <c r="B83" s="26" t="s">
        <v>147</v>
      </c>
      <c r="C83" s="8">
        <v>13000</v>
      </c>
      <c r="D83" s="34">
        <v>13000</v>
      </c>
      <c r="E83" s="34">
        <v>13000</v>
      </c>
    </row>
    <row r="84" spans="1:5" ht="56.25" customHeight="1">
      <c r="A84" s="22" t="s">
        <v>40</v>
      </c>
      <c r="B84" s="26" t="s">
        <v>41</v>
      </c>
      <c r="C84" s="8">
        <v>1400000</v>
      </c>
      <c r="D84" s="8">
        <v>1400000</v>
      </c>
      <c r="E84" s="8">
        <v>1400000</v>
      </c>
    </row>
    <row r="85" spans="1:5" ht="45" customHeight="1">
      <c r="A85" s="22" t="s">
        <v>120</v>
      </c>
      <c r="B85" s="30" t="s">
        <v>155</v>
      </c>
      <c r="C85" s="8">
        <f aca="true" t="shared" si="8" ref="C85:E86">C86</f>
        <v>34000</v>
      </c>
      <c r="D85" s="8">
        <f t="shared" si="8"/>
        <v>34000</v>
      </c>
      <c r="E85" s="8">
        <f t="shared" si="8"/>
        <v>34000</v>
      </c>
    </row>
    <row r="86" spans="1:5" ht="43.5" customHeight="1">
      <c r="A86" s="43" t="s">
        <v>121</v>
      </c>
      <c r="B86" s="30" t="s">
        <v>156</v>
      </c>
      <c r="C86" s="8">
        <f t="shared" si="8"/>
        <v>34000</v>
      </c>
      <c r="D86" s="8">
        <f t="shared" si="8"/>
        <v>34000</v>
      </c>
      <c r="E86" s="8">
        <f t="shared" si="8"/>
        <v>34000</v>
      </c>
    </row>
    <row r="87" spans="1:5" ht="53.25" customHeight="1">
      <c r="A87" s="43" t="s">
        <v>122</v>
      </c>
      <c r="B87" s="30" t="s">
        <v>157</v>
      </c>
      <c r="C87" s="8">
        <f>SUM(C88:C89)</f>
        <v>34000</v>
      </c>
      <c r="D87" s="8">
        <f>SUM(D88:D89)</f>
        <v>34000</v>
      </c>
      <c r="E87" s="8">
        <f>SUM(E88:E89)</f>
        <v>34000</v>
      </c>
    </row>
    <row r="88" spans="1:6" ht="52.5" customHeight="1">
      <c r="A88" s="43" t="s">
        <v>123</v>
      </c>
      <c r="B88" s="30" t="s">
        <v>158</v>
      </c>
      <c r="C88" s="8">
        <v>24000</v>
      </c>
      <c r="D88" s="34">
        <v>24000</v>
      </c>
      <c r="E88" s="8">
        <v>24000</v>
      </c>
      <c r="F88" s="28"/>
    </row>
    <row r="89" spans="1:5" ht="46.5" customHeight="1">
      <c r="A89" s="43" t="s">
        <v>193</v>
      </c>
      <c r="B89" s="30" t="s">
        <v>158</v>
      </c>
      <c r="C89" s="8">
        <v>10000</v>
      </c>
      <c r="D89" s="8">
        <v>10000</v>
      </c>
      <c r="E89" s="8">
        <v>10000</v>
      </c>
    </row>
    <row r="90" spans="1:5" ht="67.5" customHeight="1">
      <c r="A90" s="31" t="s">
        <v>42</v>
      </c>
      <c r="B90" s="32" t="s">
        <v>248</v>
      </c>
      <c r="C90" s="35">
        <f>C91+C95</f>
        <v>350000</v>
      </c>
      <c r="D90" s="35">
        <f>D91+D95</f>
        <v>350000</v>
      </c>
      <c r="E90" s="35">
        <f>E91+E95</f>
        <v>350000</v>
      </c>
    </row>
    <row r="91" spans="1:5" ht="160.5" customHeight="1">
      <c r="A91" s="22" t="s">
        <v>43</v>
      </c>
      <c r="B91" s="26" t="s">
        <v>247</v>
      </c>
      <c r="C91" s="8">
        <f>C92</f>
        <v>200000</v>
      </c>
      <c r="D91" s="8">
        <f aca="true" t="shared" si="9" ref="D91:E93">D92</f>
        <v>200000</v>
      </c>
      <c r="E91" s="8">
        <f t="shared" si="9"/>
        <v>200000</v>
      </c>
    </row>
    <row r="92" spans="1:5" ht="201.75" customHeight="1">
      <c r="A92" s="22" t="s">
        <v>116</v>
      </c>
      <c r="B92" s="26" t="s">
        <v>246</v>
      </c>
      <c r="C92" s="8">
        <f>C93</f>
        <v>200000</v>
      </c>
      <c r="D92" s="8">
        <f t="shared" si="9"/>
        <v>200000</v>
      </c>
      <c r="E92" s="8">
        <f t="shared" si="9"/>
        <v>200000</v>
      </c>
    </row>
    <row r="93" spans="1:5" ht="196.5" customHeight="1">
      <c r="A93" s="22" t="s">
        <v>117</v>
      </c>
      <c r="B93" s="26" t="s">
        <v>245</v>
      </c>
      <c r="C93" s="8">
        <f>C94</f>
        <v>200000</v>
      </c>
      <c r="D93" s="8">
        <f t="shared" si="9"/>
        <v>200000</v>
      </c>
      <c r="E93" s="8">
        <f t="shared" si="9"/>
        <v>200000</v>
      </c>
    </row>
    <row r="94" spans="1:5" ht="195" customHeight="1">
      <c r="A94" s="22" t="s">
        <v>44</v>
      </c>
      <c r="B94" s="26" t="s">
        <v>249</v>
      </c>
      <c r="C94" s="8">
        <v>200000</v>
      </c>
      <c r="D94" s="8">
        <v>200000</v>
      </c>
      <c r="E94" s="8">
        <v>200000</v>
      </c>
    </row>
    <row r="95" spans="1:5" ht="88.5" customHeight="1">
      <c r="A95" s="22" t="s">
        <v>45</v>
      </c>
      <c r="B95" s="30" t="s">
        <v>244</v>
      </c>
      <c r="C95" s="11">
        <f>C96</f>
        <v>150000</v>
      </c>
      <c r="D95" s="11">
        <f>D96</f>
        <v>150000</v>
      </c>
      <c r="E95" s="11">
        <f>E96</f>
        <v>150000</v>
      </c>
    </row>
    <row r="96" spans="1:5" ht="84" customHeight="1">
      <c r="A96" s="22" t="s">
        <v>63</v>
      </c>
      <c r="B96" s="39" t="s">
        <v>243</v>
      </c>
      <c r="C96" s="11">
        <f>C99+C97</f>
        <v>150000</v>
      </c>
      <c r="D96" s="11">
        <f>D99+D97</f>
        <v>150000</v>
      </c>
      <c r="E96" s="11">
        <f>E99+E97</f>
        <v>150000</v>
      </c>
    </row>
    <row r="97" spans="1:5" ht="145.5" customHeight="1">
      <c r="A97" s="22" t="s">
        <v>225</v>
      </c>
      <c r="B97" s="30" t="s">
        <v>226</v>
      </c>
      <c r="C97" s="11">
        <f>C98</f>
        <v>50000</v>
      </c>
      <c r="D97" s="11">
        <f>D98</f>
        <v>50000</v>
      </c>
      <c r="E97" s="11">
        <f>E98</f>
        <v>50000</v>
      </c>
    </row>
    <row r="98" spans="1:5" ht="140.25" customHeight="1">
      <c r="A98" s="22" t="s">
        <v>227</v>
      </c>
      <c r="B98" s="30" t="s">
        <v>226</v>
      </c>
      <c r="C98" s="11">
        <v>50000</v>
      </c>
      <c r="D98" s="11">
        <v>50000</v>
      </c>
      <c r="E98" s="11">
        <v>50000</v>
      </c>
    </row>
    <row r="99" spans="1:5" ht="102.75" customHeight="1">
      <c r="A99" s="44" t="s">
        <v>135</v>
      </c>
      <c r="B99" s="39" t="s">
        <v>192</v>
      </c>
      <c r="C99" s="11">
        <f>C100</f>
        <v>100000</v>
      </c>
      <c r="D99" s="11">
        <f>D100</f>
        <v>100000</v>
      </c>
      <c r="E99" s="11">
        <f>E100</f>
        <v>100000</v>
      </c>
    </row>
    <row r="100" spans="1:5" ht="102.75" customHeight="1">
      <c r="A100" s="44" t="s">
        <v>134</v>
      </c>
      <c r="B100" s="39" t="s">
        <v>192</v>
      </c>
      <c r="C100" s="11">
        <v>100000</v>
      </c>
      <c r="D100" s="41">
        <v>100000</v>
      </c>
      <c r="E100" s="41">
        <v>100000</v>
      </c>
    </row>
    <row r="101" spans="1:5" ht="37.5">
      <c r="A101" s="31" t="s">
        <v>46</v>
      </c>
      <c r="B101" s="32" t="s">
        <v>159</v>
      </c>
      <c r="C101" s="35">
        <f>C102+C108+C118+C116+C105+C113</f>
        <v>501000</v>
      </c>
      <c r="D101" s="35">
        <f>D102+D108+D118+D116+D105+D113</f>
        <v>501000</v>
      </c>
      <c r="E101" s="35">
        <f>E102+E108+E118+E116+E105+E113</f>
        <v>501000</v>
      </c>
    </row>
    <row r="102" spans="1:5" ht="56.25">
      <c r="A102" s="22" t="s">
        <v>47</v>
      </c>
      <c r="B102" s="30" t="s">
        <v>8</v>
      </c>
      <c r="C102" s="8">
        <f aca="true" t="shared" si="10" ref="C102:E103">C103</f>
        <v>10000</v>
      </c>
      <c r="D102" s="8">
        <f t="shared" si="10"/>
        <v>10000</v>
      </c>
      <c r="E102" s="8">
        <f t="shared" si="10"/>
        <v>10000</v>
      </c>
    </row>
    <row r="103" spans="1:5" ht="159.75" customHeight="1">
      <c r="A103" s="22" t="s">
        <v>118</v>
      </c>
      <c r="B103" s="46" t="s">
        <v>242</v>
      </c>
      <c r="C103" s="8">
        <f t="shared" si="10"/>
        <v>10000</v>
      </c>
      <c r="D103" s="8">
        <f t="shared" si="10"/>
        <v>10000</v>
      </c>
      <c r="E103" s="8">
        <f t="shared" si="10"/>
        <v>10000</v>
      </c>
    </row>
    <row r="104" spans="1:5" ht="164.25" customHeight="1">
      <c r="A104" s="22" t="s">
        <v>89</v>
      </c>
      <c r="B104" s="46" t="s">
        <v>242</v>
      </c>
      <c r="C104" s="47">
        <v>10000</v>
      </c>
      <c r="D104" s="47">
        <v>10000</v>
      </c>
      <c r="E104" s="47">
        <v>10000</v>
      </c>
    </row>
    <row r="105" spans="1:5" ht="131.25" customHeight="1">
      <c r="A105" s="22" t="s">
        <v>137</v>
      </c>
      <c r="B105" s="30" t="s">
        <v>136</v>
      </c>
      <c r="C105" s="8">
        <f aca="true" t="shared" si="11" ref="C105:E106">C106</f>
        <v>10000</v>
      </c>
      <c r="D105" s="8">
        <f t="shared" si="11"/>
        <v>10000</v>
      </c>
      <c r="E105" s="8">
        <f t="shared" si="11"/>
        <v>10000</v>
      </c>
    </row>
    <row r="106" spans="1:5" ht="95.25" customHeight="1">
      <c r="A106" s="22" t="s">
        <v>139</v>
      </c>
      <c r="B106" s="30" t="s">
        <v>138</v>
      </c>
      <c r="C106" s="8">
        <f t="shared" si="11"/>
        <v>10000</v>
      </c>
      <c r="D106" s="8">
        <f t="shared" si="11"/>
        <v>10000</v>
      </c>
      <c r="E106" s="8">
        <f t="shared" si="11"/>
        <v>10000</v>
      </c>
    </row>
    <row r="107" spans="1:5" ht="93.75" customHeight="1">
      <c r="A107" s="22" t="s">
        <v>140</v>
      </c>
      <c r="B107" s="30" t="s">
        <v>138</v>
      </c>
      <c r="C107" s="8">
        <v>10000</v>
      </c>
      <c r="D107" s="8">
        <v>10000</v>
      </c>
      <c r="E107" s="8">
        <v>10000</v>
      </c>
    </row>
    <row r="108" spans="1:5" ht="243.75" customHeight="1">
      <c r="A108" s="22" t="s">
        <v>48</v>
      </c>
      <c r="B108" s="26" t="s">
        <v>78</v>
      </c>
      <c r="C108" s="40">
        <f>C111+C109</f>
        <v>38000</v>
      </c>
      <c r="D108" s="40">
        <f>D111+D109</f>
        <v>38000</v>
      </c>
      <c r="E108" s="40">
        <f>E111+E109</f>
        <v>38000</v>
      </c>
    </row>
    <row r="109" spans="1:5" ht="78.75" customHeight="1">
      <c r="A109" s="22" t="s">
        <v>160</v>
      </c>
      <c r="B109" s="39" t="s">
        <v>161</v>
      </c>
      <c r="C109" s="40">
        <f>C110</f>
        <v>3000</v>
      </c>
      <c r="D109" s="40">
        <f>D110</f>
        <v>3000</v>
      </c>
      <c r="E109" s="40">
        <f>E110</f>
        <v>3000</v>
      </c>
    </row>
    <row r="110" spans="1:5" ht="81.75" customHeight="1">
      <c r="A110" s="22" t="s">
        <v>162</v>
      </c>
      <c r="B110" s="39" t="s">
        <v>161</v>
      </c>
      <c r="C110" s="40">
        <v>3000</v>
      </c>
      <c r="D110" s="40">
        <v>3000</v>
      </c>
      <c r="E110" s="40">
        <v>3000</v>
      </c>
    </row>
    <row r="111" spans="1:5" ht="39" customHeight="1">
      <c r="A111" s="22" t="s">
        <v>49</v>
      </c>
      <c r="B111" s="30" t="s">
        <v>9</v>
      </c>
      <c r="C111" s="40">
        <f>C112</f>
        <v>35000</v>
      </c>
      <c r="D111" s="40">
        <f>D112</f>
        <v>35000</v>
      </c>
      <c r="E111" s="40">
        <f>E112</f>
        <v>35000</v>
      </c>
    </row>
    <row r="112" spans="1:5" ht="38.25" customHeight="1">
      <c r="A112" s="22" t="s">
        <v>50</v>
      </c>
      <c r="B112" s="30" t="s">
        <v>9</v>
      </c>
      <c r="C112" s="40">
        <v>35000</v>
      </c>
      <c r="D112" s="40">
        <v>35000</v>
      </c>
      <c r="E112" s="40">
        <v>35000</v>
      </c>
    </row>
    <row r="113" spans="1:5" ht="123" customHeight="1">
      <c r="A113" s="22" t="s">
        <v>228</v>
      </c>
      <c r="B113" s="30" t="s">
        <v>230</v>
      </c>
      <c r="C113" s="40">
        <f aca="true" t="shared" si="12" ref="C113:E114">C114</f>
        <v>3000</v>
      </c>
      <c r="D113" s="40">
        <f t="shared" si="12"/>
        <v>3000</v>
      </c>
      <c r="E113" s="40">
        <f t="shared" si="12"/>
        <v>3000</v>
      </c>
    </row>
    <row r="114" spans="1:5" ht="149.25" customHeight="1">
      <c r="A114" s="22" t="s">
        <v>229</v>
      </c>
      <c r="B114" s="30" t="s">
        <v>231</v>
      </c>
      <c r="C114" s="40">
        <f t="shared" si="12"/>
        <v>3000</v>
      </c>
      <c r="D114" s="40">
        <f t="shared" si="12"/>
        <v>3000</v>
      </c>
      <c r="E114" s="40">
        <f t="shared" si="12"/>
        <v>3000</v>
      </c>
    </row>
    <row r="115" spans="1:5" ht="149.25" customHeight="1">
      <c r="A115" s="22" t="s">
        <v>232</v>
      </c>
      <c r="B115" s="30" t="s">
        <v>231</v>
      </c>
      <c r="C115" s="40">
        <v>3000</v>
      </c>
      <c r="D115" s="40">
        <v>3000</v>
      </c>
      <c r="E115" s="40">
        <v>3000</v>
      </c>
    </row>
    <row r="116" spans="1:5" ht="136.5" customHeight="1">
      <c r="A116" s="22" t="s">
        <v>90</v>
      </c>
      <c r="B116" s="30" t="s">
        <v>91</v>
      </c>
      <c r="C116" s="11">
        <f>C117</f>
        <v>10000</v>
      </c>
      <c r="D116" s="11">
        <f>D117</f>
        <v>10000</v>
      </c>
      <c r="E116" s="11">
        <f>E117</f>
        <v>10000</v>
      </c>
    </row>
    <row r="117" spans="1:5" ht="135" customHeight="1">
      <c r="A117" s="22" t="s">
        <v>92</v>
      </c>
      <c r="B117" s="30" t="s">
        <v>91</v>
      </c>
      <c r="C117" s="11">
        <v>10000</v>
      </c>
      <c r="D117" s="11">
        <v>10000</v>
      </c>
      <c r="E117" s="11">
        <v>10000</v>
      </c>
    </row>
    <row r="118" spans="1:5" ht="56.25">
      <c r="A118" s="22" t="s">
        <v>51</v>
      </c>
      <c r="B118" s="30" t="s">
        <v>163</v>
      </c>
      <c r="C118" s="40">
        <f>C119</f>
        <v>430000</v>
      </c>
      <c r="D118" s="40">
        <f>D119</f>
        <v>430000</v>
      </c>
      <c r="E118" s="40">
        <f>E119</f>
        <v>430000</v>
      </c>
    </row>
    <row r="119" spans="1:5" ht="87.75" customHeight="1">
      <c r="A119" s="22" t="s">
        <v>52</v>
      </c>
      <c r="B119" s="30" t="s">
        <v>164</v>
      </c>
      <c r="C119" s="40">
        <f>C120+C123+C124+C121+C122</f>
        <v>430000</v>
      </c>
      <c r="D119" s="40">
        <f>D120+D123+D124+D121+D122</f>
        <v>430000</v>
      </c>
      <c r="E119" s="40">
        <f>E120+E123+E124+E121+E122</f>
        <v>430000</v>
      </c>
    </row>
    <row r="120" spans="1:5" ht="84" customHeight="1">
      <c r="A120" s="22" t="s">
        <v>53</v>
      </c>
      <c r="B120" s="30" t="s">
        <v>165</v>
      </c>
      <c r="C120" s="11">
        <v>160000</v>
      </c>
      <c r="D120" s="11">
        <v>160000</v>
      </c>
      <c r="E120" s="11">
        <v>160000</v>
      </c>
    </row>
    <row r="121" spans="1:5" ht="84" customHeight="1">
      <c r="A121" s="22" t="s">
        <v>250</v>
      </c>
      <c r="B121" s="30" t="s">
        <v>165</v>
      </c>
      <c r="C121" s="11">
        <v>10000</v>
      </c>
      <c r="D121" s="11">
        <v>10000</v>
      </c>
      <c r="E121" s="11">
        <v>10000</v>
      </c>
    </row>
    <row r="122" spans="1:5" ht="84" customHeight="1">
      <c r="A122" s="22" t="s">
        <v>251</v>
      </c>
      <c r="B122" s="30" t="s">
        <v>165</v>
      </c>
      <c r="C122" s="11">
        <v>5000</v>
      </c>
      <c r="D122" s="11">
        <v>5000</v>
      </c>
      <c r="E122" s="11">
        <v>5000</v>
      </c>
    </row>
    <row r="123" spans="1:5" ht="76.5" customHeight="1">
      <c r="A123" s="22" t="s">
        <v>54</v>
      </c>
      <c r="B123" s="30" t="s">
        <v>64</v>
      </c>
      <c r="C123" s="11">
        <v>220000</v>
      </c>
      <c r="D123" s="34">
        <v>220000</v>
      </c>
      <c r="E123" s="34">
        <v>220000</v>
      </c>
    </row>
    <row r="124" spans="1:5" ht="76.5" customHeight="1">
      <c r="A124" s="22" t="s">
        <v>194</v>
      </c>
      <c r="B124" s="30" t="s">
        <v>64</v>
      </c>
      <c r="C124" s="11">
        <v>35000</v>
      </c>
      <c r="D124" s="11">
        <v>35000</v>
      </c>
      <c r="E124" s="11">
        <v>35000</v>
      </c>
    </row>
    <row r="125" spans="1:5" s="9" customFormat="1" ht="38.25" customHeight="1" hidden="1">
      <c r="A125" s="31" t="s">
        <v>141</v>
      </c>
      <c r="B125" s="32" t="s">
        <v>142</v>
      </c>
      <c r="C125" s="20">
        <v>0</v>
      </c>
      <c r="D125" s="20">
        <v>0</v>
      </c>
      <c r="E125" s="20">
        <v>0</v>
      </c>
    </row>
    <row r="126" spans="1:5" ht="32.25" customHeight="1">
      <c r="A126" s="31" t="s">
        <v>55</v>
      </c>
      <c r="B126" s="33" t="s">
        <v>241</v>
      </c>
      <c r="C126" s="21">
        <f>C127+C152</f>
        <v>226545182.17000002</v>
      </c>
      <c r="D126" s="21">
        <f>D127+D152</f>
        <v>102092119.47</v>
      </c>
      <c r="E126" s="21">
        <f>E127+E152</f>
        <v>105485519.47</v>
      </c>
    </row>
    <row r="127" spans="1:5" ht="85.5" customHeight="1">
      <c r="A127" s="31" t="s">
        <v>77</v>
      </c>
      <c r="B127" s="33" t="s">
        <v>263</v>
      </c>
      <c r="C127" s="21">
        <f>C128+C132+C140</f>
        <v>226545182.17000002</v>
      </c>
      <c r="D127" s="21">
        <f>D128+D132+D140</f>
        <v>102092119.47</v>
      </c>
      <c r="E127" s="21">
        <f>E128+E132+E140</f>
        <v>105485519.47</v>
      </c>
    </row>
    <row r="128" spans="1:5" ht="45.75" customHeight="1">
      <c r="A128" s="31" t="s">
        <v>195</v>
      </c>
      <c r="B128" s="32" t="s">
        <v>240</v>
      </c>
      <c r="C128" s="21">
        <f aca="true" t="shared" si="13" ref="C128:E130">C129</f>
        <v>104359500</v>
      </c>
      <c r="D128" s="21">
        <f t="shared" si="13"/>
        <v>99099900</v>
      </c>
      <c r="E128" s="21">
        <f t="shared" si="13"/>
        <v>102491500</v>
      </c>
    </row>
    <row r="129" spans="1:5" ht="42.75" customHeight="1">
      <c r="A129" s="22" t="s">
        <v>196</v>
      </c>
      <c r="B129" s="30" t="s">
        <v>166</v>
      </c>
      <c r="C129" s="8">
        <f t="shared" si="13"/>
        <v>104359500</v>
      </c>
      <c r="D129" s="8">
        <f t="shared" si="13"/>
        <v>99099900</v>
      </c>
      <c r="E129" s="8">
        <f t="shared" si="13"/>
        <v>102491500</v>
      </c>
    </row>
    <row r="130" spans="1:5" ht="63.75" customHeight="1">
      <c r="A130" s="22" t="s">
        <v>197</v>
      </c>
      <c r="B130" s="30" t="s">
        <v>167</v>
      </c>
      <c r="C130" s="8">
        <f t="shared" si="13"/>
        <v>104359500</v>
      </c>
      <c r="D130" s="8">
        <f t="shared" si="13"/>
        <v>99099900</v>
      </c>
      <c r="E130" s="8">
        <f t="shared" si="13"/>
        <v>102491500</v>
      </c>
    </row>
    <row r="131" spans="1:5" ht="68.25" customHeight="1">
      <c r="A131" s="22" t="s">
        <v>198</v>
      </c>
      <c r="B131" s="30" t="s">
        <v>167</v>
      </c>
      <c r="C131" s="8">
        <v>104359500</v>
      </c>
      <c r="D131" s="34">
        <v>99099900</v>
      </c>
      <c r="E131" s="34">
        <v>102491500</v>
      </c>
    </row>
    <row r="132" spans="1:5" s="9" customFormat="1" ht="68.25" customHeight="1">
      <c r="A132" s="31" t="s">
        <v>199</v>
      </c>
      <c r="B132" s="33" t="s">
        <v>239</v>
      </c>
      <c r="C132" s="21">
        <f>C136+C133</f>
        <v>9752619.48</v>
      </c>
      <c r="D132" s="21">
        <f>D136+D133</f>
        <v>494080</v>
      </c>
      <c r="E132" s="21">
        <f>E136+E133</f>
        <v>494080</v>
      </c>
    </row>
    <row r="133" spans="1:5" s="9" customFormat="1" ht="53.25" customHeight="1">
      <c r="A133" s="45" t="s">
        <v>213</v>
      </c>
      <c r="B133" s="39" t="s">
        <v>238</v>
      </c>
      <c r="C133" s="8">
        <f aca="true" t="shared" si="14" ref="C133:E134">C134</f>
        <v>8748</v>
      </c>
      <c r="D133" s="8">
        <f t="shared" si="14"/>
        <v>8980</v>
      </c>
      <c r="E133" s="8">
        <f t="shared" si="14"/>
        <v>8980</v>
      </c>
    </row>
    <row r="134" spans="1:5" s="9" customFormat="1" ht="69" customHeight="1">
      <c r="A134" s="45" t="s">
        <v>214</v>
      </c>
      <c r="B134" s="39" t="s">
        <v>237</v>
      </c>
      <c r="C134" s="8">
        <f t="shared" si="14"/>
        <v>8748</v>
      </c>
      <c r="D134" s="8">
        <f t="shared" si="14"/>
        <v>8980</v>
      </c>
      <c r="E134" s="8">
        <f t="shared" si="14"/>
        <v>8980</v>
      </c>
    </row>
    <row r="135" spans="1:5" s="9" customFormat="1" ht="63" customHeight="1">
      <c r="A135" s="45" t="s">
        <v>215</v>
      </c>
      <c r="B135" s="39" t="s">
        <v>237</v>
      </c>
      <c r="C135" s="8">
        <f>3579+5169</f>
        <v>8748</v>
      </c>
      <c r="D135" s="8">
        <v>8980</v>
      </c>
      <c r="E135" s="8">
        <v>8980</v>
      </c>
    </row>
    <row r="136" spans="1:5" ht="38.25" customHeight="1">
      <c r="A136" s="22" t="s">
        <v>200</v>
      </c>
      <c r="B136" s="26" t="s">
        <v>236</v>
      </c>
      <c r="C136" s="8">
        <f>C137</f>
        <v>9743871.48</v>
      </c>
      <c r="D136" s="8">
        <f>D137</f>
        <v>485100</v>
      </c>
      <c r="E136" s="8">
        <f>E137</f>
        <v>485100</v>
      </c>
    </row>
    <row r="137" spans="1:5" ht="57" customHeight="1">
      <c r="A137" s="22" t="s">
        <v>201</v>
      </c>
      <c r="B137" s="26" t="s">
        <v>235</v>
      </c>
      <c r="C137" s="8">
        <f>SUM(C138:C139)</f>
        <v>9743871.48</v>
      </c>
      <c r="D137" s="8">
        <f>SUM(D138:D139)</f>
        <v>485100</v>
      </c>
      <c r="E137" s="8">
        <f>SUM(E138:E139)</f>
        <v>485100</v>
      </c>
    </row>
    <row r="138" spans="1:5" ht="48" customHeight="1">
      <c r="A138" s="22" t="s">
        <v>212</v>
      </c>
      <c r="B138" s="26" t="s">
        <v>234</v>
      </c>
      <c r="C138" s="8">
        <f>6466430-205791+593767+269000-6260639+5615861</f>
        <v>6478628</v>
      </c>
      <c r="D138" s="8">
        <v>0</v>
      </c>
      <c r="E138" s="8">
        <v>0</v>
      </c>
    </row>
    <row r="139" spans="1:5" ht="54" customHeight="1">
      <c r="A139" s="22" t="s">
        <v>202</v>
      </c>
      <c r="B139" s="26" t="s">
        <v>168</v>
      </c>
      <c r="C139" s="8">
        <f>2399121.6+221621.88+644500</f>
        <v>3265243.48</v>
      </c>
      <c r="D139" s="8">
        <v>485100</v>
      </c>
      <c r="E139" s="8">
        <v>485100</v>
      </c>
    </row>
    <row r="140" spans="1:5" ht="47.25" customHeight="1">
      <c r="A140" s="31" t="s">
        <v>203</v>
      </c>
      <c r="B140" s="32" t="s">
        <v>169</v>
      </c>
      <c r="C140" s="21">
        <f>C141+C149+C146</f>
        <v>112433062.69</v>
      </c>
      <c r="D140" s="21">
        <f>D141+D149+D146</f>
        <v>2498139.4699999997</v>
      </c>
      <c r="E140" s="21">
        <f>E141+E149+E146</f>
        <v>2499939.4699999997</v>
      </c>
    </row>
    <row r="141" spans="1:5" ht="58.5" customHeight="1">
      <c r="A141" s="22" t="s">
        <v>204</v>
      </c>
      <c r="B141" s="30" t="s">
        <v>127</v>
      </c>
      <c r="C141" s="8">
        <f>C142</f>
        <v>2646040.69</v>
      </c>
      <c r="D141" s="8">
        <f>D142</f>
        <v>2495239.4699999997</v>
      </c>
      <c r="E141" s="8">
        <f>E142</f>
        <v>2495239.4699999997</v>
      </c>
    </row>
    <row r="142" spans="1:5" ht="75" customHeight="1">
      <c r="A142" s="22" t="s">
        <v>205</v>
      </c>
      <c r="B142" s="30" t="s">
        <v>128</v>
      </c>
      <c r="C142" s="8">
        <f>SUM(C143:C145)</f>
        <v>2646040.69</v>
      </c>
      <c r="D142" s="8">
        <f>SUM(D143:D145)</f>
        <v>2495239.4699999997</v>
      </c>
      <c r="E142" s="8">
        <f>SUM(E143:E145)</f>
        <v>2495239.4699999997</v>
      </c>
    </row>
    <row r="143" spans="1:5" ht="82.5" customHeight="1">
      <c r="A143" s="22" t="s">
        <v>206</v>
      </c>
      <c r="B143" s="30" t="s">
        <v>170</v>
      </c>
      <c r="C143" s="8">
        <v>433235.5</v>
      </c>
      <c r="D143" s="8">
        <v>420107.5</v>
      </c>
      <c r="E143" s="8">
        <v>420107.5</v>
      </c>
    </row>
    <row r="144" spans="1:5" ht="75" customHeight="1">
      <c r="A144" s="22" t="s">
        <v>207</v>
      </c>
      <c r="B144" s="30" t="s">
        <v>128</v>
      </c>
      <c r="C144" s="8">
        <v>2088871.97</v>
      </c>
      <c r="D144" s="8">
        <v>2067631.97</v>
      </c>
      <c r="E144" s="8">
        <v>2067631.97</v>
      </c>
    </row>
    <row r="145" spans="1:5" ht="75" customHeight="1">
      <c r="A145" s="22" t="s">
        <v>208</v>
      </c>
      <c r="B145" s="30" t="s">
        <v>128</v>
      </c>
      <c r="C145" s="8">
        <v>123933.22</v>
      </c>
      <c r="D145" s="8">
        <v>7500</v>
      </c>
      <c r="E145" s="8">
        <v>7500</v>
      </c>
    </row>
    <row r="146" spans="1:5" ht="117" customHeight="1">
      <c r="A146" s="22" t="s">
        <v>256</v>
      </c>
      <c r="B146" s="30" t="s">
        <v>257</v>
      </c>
      <c r="C146" s="8">
        <f aca="true" t="shared" si="15" ref="C146:E147">C147</f>
        <v>42817</v>
      </c>
      <c r="D146" s="8">
        <f t="shared" si="15"/>
        <v>2900</v>
      </c>
      <c r="E146" s="8">
        <f t="shared" si="15"/>
        <v>4700</v>
      </c>
    </row>
    <row r="147" spans="1:5" ht="118.5" customHeight="1">
      <c r="A147" s="22" t="s">
        <v>258</v>
      </c>
      <c r="B147" s="30" t="s">
        <v>259</v>
      </c>
      <c r="C147" s="8">
        <f t="shared" si="15"/>
        <v>42817</v>
      </c>
      <c r="D147" s="8">
        <f t="shared" si="15"/>
        <v>2900</v>
      </c>
      <c r="E147" s="8">
        <f t="shared" si="15"/>
        <v>4700</v>
      </c>
    </row>
    <row r="148" spans="1:5" ht="118.5" customHeight="1">
      <c r="A148" s="22" t="s">
        <v>260</v>
      </c>
      <c r="B148" s="30" t="s">
        <v>259</v>
      </c>
      <c r="C148" s="8">
        <v>42817</v>
      </c>
      <c r="D148" s="8">
        <v>2900</v>
      </c>
      <c r="E148" s="8">
        <v>4700</v>
      </c>
    </row>
    <row r="149" spans="1:5" ht="27.75" customHeight="1">
      <c r="A149" s="22" t="s">
        <v>209</v>
      </c>
      <c r="B149" s="30" t="s">
        <v>129</v>
      </c>
      <c r="C149" s="8">
        <f aca="true" t="shared" si="16" ref="C149:E150">C150</f>
        <v>109744205</v>
      </c>
      <c r="D149" s="8">
        <f t="shared" si="16"/>
        <v>0</v>
      </c>
      <c r="E149" s="8">
        <f t="shared" si="16"/>
        <v>0</v>
      </c>
    </row>
    <row r="150" spans="1:5" ht="37.5" customHeight="1">
      <c r="A150" s="22" t="s">
        <v>210</v>
      </c>
      <c r="B150" s="30" t="s">
        <v>130</v>
      </c>
      <c r="C150" s="8">
        <f t="shared" si="16"/>
        <v>109744205</v>
      </c>
      <c r="D150" s="8">
        <f t="shared" si="16"/>
        <v>0</v>
      </c>
      <c r="E150" s="8">
        <f t="shared" si="16"/>
        <v>0</v>
      </c>
    </row>
    <row r="151" spans="1:5" ht="37.5" customHeight="1">
      <c r="A151" s="22" t="s">
        <v>211</v>
      </c>
      <c r="B151" s="30" t="s">
        <v>131</v>
      </c>
      <c r="C151" s="8">
        <f>109744205</f>
        <v>109744205</v>
      </c>
      <c r="D151" s="8">
        <v>0</v>
      </c>
      <c r="E151" s="8">
        <v>0</v>
      </c>
    </row>
    <row r="152" spans="1:5" s="9" customFormat="1" ht="230.25" customHeight="1">
      <c r="A152" s="31" t="s">
        <v>95</v>
      </c>
      <c r="B152" s="33" t="s">
        <v>264</v>
      </c>
      <c r="C152" s="21">
        <f aca="true" t="shared" si="17" ref="C152:E153">C153</f>
        <v>0</v>
      </c>
      <c r="D152" s="21">
        <f t="shared" si="17"/>
        <v>0</v>
      </c>
      <c r="E152" s="21">
        <f t="shared" si="17"/>
        <v>0</v>
      </c>
    </row>
    <row r="153" spans="1:5" ht="207" customHeight="1">
      <c r="A153" s="22" t="s">
        <v>96</v>
      </c>
      <c r="B153" s="26" t="s">
        <v>98</v>
      </c>
      <c r="C153" s="8">
        <f t="shared" si="17"/>
        <v>0</v>
      </c>
      <c r="D153" s="8">
        <f t="shared" si="17"/>
        <v>0</v>
      </c>
      <c r="E153" s="8">
        <f t="shared" si="17"/>
        <v>0</v>
      </c>
    </row>
    <row r="154" spans="1:5" ht="207" customHeight="1">
      <c r="A154" s="22" t="s">
        <v>97</v>
      </c>
      <c r="B154" s="26" t="s">
        <v>99</v>
      </c>
      <c r="C154" s="8">
        <v>0</v>
      </c>
      <c r="D154" s="34">
        <v>0</v>
      </c>
      <c r="E154" s="34">
        <v>0</v>
      </c>
    </row>
    <row r="155" spans="1:5" ht="36" customHeight="1">
      <c r="A155" s="50" t="s">
        <v>233</v>
      </c>
      <c r="B155" s="50"/>
      <c r="C155" s="35">
        <f>C17+C126</f>
        <v>290012182.17</v>
      </c>
      <c r="D155" s="35">
        <f>D17+D126</f>
        <v>164877219.47</v>
      </c>
      <c r="E155" s="35">
        <f>E17+E126</f>
        <v>168270619.47</v>
      </c>
    </row>
    <row r="156" spans="3:5" ht="18.75">
      <c r="C156" s="5"/>
      <c r="E156" s="5"/>
    </row>
    <row r="157" ht="18.75">
      <c r="C157" s="15"/>
    </row>
    <row r="159" ht="18.75">
      <c r="C159" s="15"/>
    </row>
    <row r="160" ht="18.75">
      <c r="D160" s="29"/>
    </row>
  </sheetData>
  <sheetProtection/>
  <mergeCells count="14">
    <mergeCell ref="C7:E7"/>
    <mergeCell ref="A155:B155"/>
    <mergeCell ref="A14:A15"/>
    <mergeCell ref="B14:B15"/>
    <mergeCell ref="C14:E14"/>
    <mergeCell ref="C8:E8"/>
    <mergeCell ref="A12:E12"/>
    <mergeCell ref="A13:E13"/>
    <mergeCell ref="C1:E1"/>
    <mergeCell ref="C5:E5"/>
    <mergeCell ref="C3:E3"/>
    <mergeCell ref="C2:E2"/>
    <mergeCell ref="C6:E6"/>
    <mergeCell ref="C4:E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2017-11-13T08:54:08Z</cp:lastPrinted>
  <dcterms:created xsi:type="dcterms:W3CDTF">2009-08-21T08:27:43Z</dcterms:created>
  <dcterms:modified xsi:type="dcterms:W3CDTF">2017-12-25T10:32:15Z</dcterms:modified>
  <cp:category/>
  <cp:version/>
  <cp:contentType/>
  <cp:contentStatus/>
</cp:coreProperties>
</file>