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<sst xmlns="http://schemas.openxmlformats.org/spreadsheetml/2006/main" count="73" uniqueCount="70">
  <si>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</si>
  <si>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</si>
  <si>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</si>
  <si>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</si>
  <si>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</si>
  <si>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</si>
  <si>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</si>
  <si>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</si>
  <si>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</si>
  <si>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</si>
  <si>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</si>
  <si>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</si>
  <si>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</si>
  <si>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</si>
  <si>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</si>
  <si>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</si>
  <si>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</si>
  <si>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</si>
  <si>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</si>
  <si>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</si>
  <si>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</si>
  <si>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</si>
  <si>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</si>
  <si>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</si>
  <si>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</si>
  <si>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</si>
  <si>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</si>
  <si>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</si>
  <si>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</si>
  <si>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</si>
  <si>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</si>
  <si>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</si>
  <si>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</si>
  <si>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</si>
  <si>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</si>
  <si>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</si>
  <si>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</si>
  <si>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</si>
  <si>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</si>
  <si>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</si>
  <si>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</si>
  <si>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</si>
  <si>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</si>
  <si>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</si>
  <si>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</si>
  <si>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</si>
  <si>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</si>
  <si>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</si>
  <si>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</si>
  <si>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</si>
  <si>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</si>
  <si>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</si>
  <si>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</si>
  <si>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</si>
  <si>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</si>
  <si>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</si>
  <si>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</si>
  <si>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</si>
  <si>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</si>
  <si>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</si>
  <si>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</si>
  <si>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</si>
  <si>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</si>
  <si>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</si>
  <si>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</si>
  <si>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</si>
  <si>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</si>
  <si>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</si>
  <si>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</si>
  <si>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от 24.08.2023 № 60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</si>
</sst>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4"/>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3">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4"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5"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xf numFmtId="0" fontId="3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tabSelected="1" zoomScale="89" zoomScaleNormal="89" workbookViewId="0" topLeftCell="A1">
      <selection activeCell="B6" sqref="B6:D6"/>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52" t="s">
        <v>69</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B20+B23+B38+B51</f>
        <v>404057174.71000004</v>
      </c>
      <c r="C19" s="10">
        <f>C20+C23+C38+C51</f>
        <v>285866056.95000005</v>
      </c>
      <c r="D19" s="10">
        <f>D20+D23+D38+D51</f>
        <v>283038086.65000004</v>
      </c>
    </row>
    <row r="20" spans="1:4" s="13" customFormat="1" ht="25.5" customHeight="1">
      <c r="A20" s="12" t="s">
        <v>4</v>
      </c>
      <c r="B20" s="28">
        <f>SUM(B21:B22)</f>
        <v>160070180.11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f>
        <v>40058180.11</v>
      </c>
      <c r="C22" s="32">
        <v>0</v>
      </c>
      <c r="D22" s="24">
        <v>0</v>
      </c>
    </row>
    <row r="23" spans="1:4" s="4" customFormat="1" ht="30" customHeight="1">
      <c r="A23" s="27" t="s">
        <v>21</v>
      </c>
      <c r="B23" s="26">
        <f>SUM(B24:B37)</f>
        <v>48093992.78</v>
      </c>
      <c r="C23" s="26">
        <f>SUM(C24:C37)</f>
        <v>24024393.869999997</v>
      </c>
      <c r="D23" s="26">
        <f>SUM(D24:D37)</f>
        <v>21454465.669999998</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v>10000000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74.25" customHeight="1">
      <c r="A36" s="23" t="s">
        <v>43</v>
      </c>
      <c r="B36" s="24">
        <v>80033</v>
      </c>
      <c r="C36" s="24">
        <v>80033</v>
      </c>
      <c r="D36" s="24">
        <v>80159</v>
      </c>
    </row>
    <row r="37" spans="1:4" s="4" customFormat="1" ht="55.5" customHeight="1">
      <c r="A37" s="23" t="s">
        <v>64</v>
      </c>
      <c r="B37" s="24">
        <v>5390565.84</v>
      </c>
      <c r="C37" s="24">
        <v>0</v>
      </c>
      <c r="D37" s="24">
        <v>0</v>
      </c>
    </row>
    <row r="38" spans="1:4" s="6" customFormat="1" ht="30" customHeight="1">
      <c r="A38" s="25" t="s">
        <v>3</v>
      </c>
      <c r="B38" s="26">
        <f>SUM(B39:B50)</f>
        <v>144480907.16000003</v>
      </c>
      <c r="C38" s="26">
        <f>SUM(C39:C50)</f>
        <v>141228625.85</v>
      </c>
      <c r="D38" s="26">
        <f>SUM(D39:D50)</f>
        <v>141287083.75000003</v>
      </c>
    </row>
    <row r="39" spans="1:4" ht="67.5" customHeight="1">
      <c r="A39" s="37" t="s">
        <v>11</v>
      </c>
      <c r="B39" s="24">
        <v>552309.61</v>
      </c>
      <c r="C39" s="24">
        <v>584194.85</v>
      </c>
      <c r="D39" s="24">
        <v>584194.85</v>
      </c>
    </row>
    <row r="40" spans="1:4" ht="68.25" customHeight="1">
      <c r="A40" s="23" t="s">
        <v>12</v>
      </c>
      <c r="B40" s="24">
        <v>10839</v>
      </c>
      <c r="C40" s="24">
        <v>11125.5</v>
      </c>
      <c r="D40" s="24">
        <v>11125.5</v>
      </c>
    </row>
    <row r="41" spans="1:4" ht="121.5" customHeight="1">
      <c r="A41" s="23" t="s">
        <v>13</v>
      </c>
      <c r="B41" s="24">
        <v>439140</v>
      </c>
      <c r="C41" s="24">
        <v>439140</v>
      </c>
      <c r="D41" s="24">
        <v>439140</v>
      </c>
    </row>
    <row r="42" spans="1:4" ht="116.25" customHeight="1">
      <c r="A42" s="23" t="s">
        <v>23</v>
      </c>
      <c r="B42" s="24">
        <v>41540402</v>
      </c>
      <c r="C42" s="24">
        <v>41965417</v>
      </c>
      <c r="D42" s="24">
        <v>41965417</v>
      </c>
    </row>
    <row r="43" spans="1:4" s="14" customFormat="1" ht="157.5" customHeight="1">
      <c r="A43" s="23" t="s">
        <v>14</v>
      </c>
      <c r="B43" s="30">
        <v>92407358.75</v>
      </c>
      <c r="C43" s="30">
        <v>93557302</v>
      </c>
      <c r="D43" s="30">
        <v>93557302</v>
      </c>
    </row>
    <row r="44" spans="1:4" ht="87.75" customHeight="1">
      <c r="A44" s="23" t="s">
        <v>15</v>
      </c>
      <c r="B44" s="24">
        <v>56700</v>
      </c>
      <c r="C44" s="24">
        <v>56700</v>
      </c>
      <c r="D44" s="24">
        <v>56700</v>
      </c>
    </row>
    <row r="45" spans="1:4" ht="102" customHeight="1">
      <c r="A45" s="23" t="s">
        <v>16</v>
      </c>
      <c r="B45" s="24">
        <f>1241357.93-338778.21</f>
        <v>902579.72</v>
      </c>
      <c r="C45" s="24">
        <v>752210.16</v>
      </c>
      <c r="D45" s="24">
        <v>752210.16</v>
      </c>
    </row>
    <row r="46" spans="1:4" ht="327" customHeight="1">
      <c r="A46" s="23" t="s">
        <v>55</v>
      </c>
      <c r="B46" s="24">
        <f>1410488.64-770679.36</f>
        <v>639809.2799999999</v>
      </c>
      <c r="C46" s="24">
        <v>1467082.32</v>
      </c>
      <c r="D46" s="24">
        <v>1525654.8</v>
      </c>
    </row>
    <row r="47" spans="1:4" ht="81" customHeight="1">
      <c r="A47" s="23" t="s">
        <v>18</v>
      </c>
      <c r="B47" s="24">
        <f>3973035+3775444.96</f>
        <v>7748479.96</v>
      </c>
      <c r="C47" s="24">
        <v>2383821</v>
      </c>
      <c r="D47" s="24">
        <v>2383821</v>
      </c>
    </row>
    <row r="48" spans="1:4" ht="92.25" customHeight="1">
      <c r="A48" s="23" t="s">
        <v>25</v>
      </c>
      <c r="B48" s="24">
        <v>81855.62</v>
      </c>
      <c r="C48" s="24">
        <v>10635.58</v>
      </c>
      <c r="D48" s="24">
        <v>10635.58</v>
      </c>
    </row>
    <row r="49" spans="1:4" ht="120.75" customHeight="1">
      <c r="A49" s="23" t="s">
        <v>17</v>
      </c>
      <c r="B49" s="24">
        <v>101433.22</v>
      </c>
      <c r="C49" s="24">
        <v>0</v>
      </c>
      <c r="D49" s="24">
        <v>0</v>
      </c>
    </row>
    <row r="50" spans="1:4" ht="105" customHeight="1">
      <c r="A50" s="23" t="s">
        <v>27</v>
      </c>
      <c r="B50" s="24">
        <v>0</v>
      </c>
      <c r="C50" s="24">
        <v>997.44</v>
      </c>
      <c r="D50" s="24">
        <v>882.86</v>
      </c>
    </row>
    <row r="51" spans="1:4" ht="30.75" customHeight="1">
      <c r="A51" s="36" t="s">
        <v>26</v>
      </c>
      <c r="B51" s="35">
        <f>SUM(B52:B57)</f>
        <v>51412094.66</v>
      </c>
      <c r="C51" s="35">
        <f>SUM(C52:C55)</f>
        <v>11178737.23</v>
      </c>
      <c r="D51" s="35">
        <f>SUM(D52:D55)</f>
        <v>11178737.23</v>
      </c>
    </row>
    <row r="52" spans="1:4" ht="102.75" customHeight="1">
      <c r="A52" s="37" t="s">
        <v>56</v>
      </c>
      <c r="B52" s="24">
        <v>8358840</v>
      </c>
      <c r="C52" s="24">
        <v>8749440</v>
      </c>
      <c r="D52" s="24">
        <v>8749440</v>
      </c>
    </row>
    <row r="53" spans="1:4" ht="58.5" customHeight="1">
      <c r="A53" s="37" t="s">
        <v>59</v>
      </c>
      <c r="B53" s="24">
        <v>10000000</v>
      </c>
      <c r="C53" s="24">
        <v>0</v>
      </c>
      <c r="D53" s="24">
        <v>0</v>
      </c>
    </row>
    <row r="54" spans="1:4" ht="80.25" customHeight="1">
      <c r="A54" s="37" t="s">
        <v>58</v>
      </c>
      <c r="B54" s="24">
        <v>213533.43</v>
      </c>
      <c r="C54" s="24">
        <v>1683976</v>
      </c>
      <c r="D54" s="24">
        <v>1683976</v>
      </c>
    </row>
    <row r="55" spans="1:4" ht="292.5" customHeight="1">
      <c r="A55" s="23" t="s">
        <v>65</v>
      </c>
      <c r="B55" s="24">
        <v>745321.23</v>
      </c>
      <c r="C55" s="24">
        <v>745321.23</v>
      </c>
      <c r="D55" s="24">
        <v>745321.23</v>
      </c>
    </row>
    <row r="56" spans="1:4" ht="37.5" customHeight="1">
      <c r="A56" s="37" t="s">
        <v>66</v>
      </c>
      <c r="B56" s="24">
        <v>30922600</v>
      </c>
      <c r="C56" s="24">
        <v>0</v>
      </c>
      <c r="D56" s="24">
        <v>0</v>
      </c>
    </row>
    <row r="57" spans="1:4" ht="37.5" customHeight="1">
      <c r="A57" s="37" t="s">
        <v>68</v>
      </c>
      <c r="B57" s="24">
        <v>1171800</v>
      </c>
      <c r="C57" s="24">
        <v>0</v>
      </c>
      <c r="D57" s="24">
        <v>0</v>
      </c>
    </row>
    <row r="58" spans="1:4" ht="39.75" customHeight="1">
      <c r="A58" s="38" t="s">
        <v>29</v>
      </c>
      <c r="B58" s="35">
        <f>B59</f>
        <v>512048</v>
      </c>
      <c r="C58" s="35">
        <f>C59</f>
        <v>512048</v>
      </c>
      <c r="D58" s="35">
        <f>D59</f>
        <v>0</v>
      </c>
    </row>
    <row r="59" spans="1:4" ht="84.75" customHeight="1">
      <c r="A59" s="23" t="s">
        <v>30</v>
      </c>
      <c r="B59" s="24">
        <f>SUM(B60:B67)</f>
        <v>512048</v>
      </c>
      <c r="C59" s="24">
        <f>SUM(C60:C67)</f>
        <v>512048</v>
      </c>
      <c r="D59" s="24">
        <f>SUM(D60:D67)</f>
        <v>0</v>
      </c>
    </row>
    <row r="60" spans="1:4" ht="37.5" customHeight="1" hidden="1">
      <c r="A60" s="39" t="s">
        <v>36</v>
      </c>
      <c r="B60" s="24">
        <v>0</v>
      </c>
      <c r="C60" s="24">
        <v>0</v>
      </c>
      <c r="D60" s="24">
        <v>0</v>
      </c>
    </row>
    <row r="61" spans="1:4" ht="37.5" customHeight="1">
      <c r="A61" s="39" t="s">
        <v>36</v>
      </c>
      <c r="B61" s="24">
        <v>3600</v>
      </c>
      <c r="C61" s="24">
        <v>3600</v>
      </c>
      <c r="D61" s="24">
        <f>3600-3600</f>
        <v>0</v>
      </c>
    </row>
    <row r="62" spans="1:4" ht="30.75" customHeight="1">
      <c r="A62" s="39" t="s">
        <v>31</v>
      </c>
      <c r="B62" s="24">
        <v>310948</v>
      </c>
      <c r="C62" s="24">
        <v>310948</v>
      </c>
      <c r="D62" s="24">
        <f>251709.41+43854.59-295564</f>
        <v>0</v>
      </c>
    </row>
    <row r="63" spans="1:4" ht="31.5" customHeight="1">
      <c r="A63" s="39" t="s">
        <v>32</v>
      </c>
      <c r="B63" s="24">
        <v>49375</v>
      </c>
      <c r="C63" s="24">
        <v>49375</v>
      </c>
      <c r="D63" s="24">
        <f>46908-46908</f>
        <v>0</v>
      </c>
    </row>
    <row r="64" spans="1:4" ht="30.75" customHeight="1">
      <c r="A64" s="39" t="s">
        <v>33</v>
      </c>
      <c r="B64" s="24">
        <v>49375</v>
      </c>
      <c r="C64" s="24">
        <v>49375</v>
      </c>
      <c r="D64" s="24">
        <f>46908-46908</f>
        <v>0</v>
      </c>
    </row>
    <row r="65" spans="1:4" ht="36.75" customHeight="1">
      <c r="A65" s="39" t="s">
        <v>34</v>
      </c>
      <c r="B65" s="24">
        <v>49375</v>
      </c>
      <c r="C65" s="24">
        <v>49375</v>
      </c>
      <c r="D65" s="24">
        <f>46908-46908</f>
        <v>0</v>
      </c>
    </row>
    <row r="66" spans="1:4" ht="37.5" customHeight="1" hidden="1">
      <c r="A66" s="40" t="s">
        <v>35</v>
      </c>
      <c r="B66" s="10">
        <v>0</v>
      </c>
      <c r="C66" s="10">
        <v>0</v>
      </c>
      <c r="D66" s="10">
        <v>0</v>
      </c>
    </row>
    <row r="67" spans="1:4" ht="37.5" customHeight="1">
      <c r="A67" s="39" t="s">
        <v>39</v>
      </c>
      <c r="B67" s="24">
        <v>49375</v>
      </c>
      <c r="C67" s="24">
        <v>49375</v>
      </c>
      <c r="D67" s="24">
        <f>46908-46908</f>
        <v>0</v>
      </c>
    </row>
    <row r="68" spans="1:4" ht="37.5" customHeight="1">
      <c r="A68" s="41" t="s">
        <v>35</v>
      </c>
      <c r="B68" s="10">
        <f>SUM(B69:B70)</f>
        <v>81700.12</v>
      </c>
      <c r="C68" s="10">
        <f>C69</f>
        <v>0</v>
      </c>
      <c r="D68" s="10">
        <f>D69</f>
        <v>0</v>
      </c>
    </row>
    <row r="69" spans="1:4" ht="40.5" customHeight="1">
      <c r="A69" s="39" t="s">
        <v>60</v>
      </c>
      <c r="B69" s="24">
        <v>60000</v>
      </c>
      <c r="C69" s="24">
        <v>0</v>
      </c>
      <c r="D69" s="24">
        <v>0</v>
      </c>
    </row>
    <row r="70" spans="1:4" ht="40.5" customHeight="1">
      <c r="A70" s="39" t="s">
        <v>67</v>
      </c>
      <c r="B70" s="24">
        <v>21700.12</v>
      </c>
      <c r="C70" s="24">
        <v>0</v>
      </c>
      <c r="D70" s="24">
        <v>0</v>
      </c>
    </row>
    <row r="71" spans="1:4" s="15" customFormat="1" ht="36.75" customHeight="1">
      <c r="A71" s="9" t="s">
        <v>22</v>
      </c>
      <c r="B71" s="10">
        <f>B19+B58+B66+B68</f>
        <v>404650922.83000004</v>
      </c>
      <c r="C71" s="10">
        <f>C19+C58+C66+C68</f>
        <v>286378104.95000005</v>
      </c>
      <c r="D71" s="10">
        <f>D19+D58+D66+D68</f>
        <v>283038086.65000004</v>
      </c>
    </row>
    <row r="72" spans="1:4" s="17" customFormat="1" ht="19.5" customHeight="1">
      <c r="A72" s="16"/>
      <c r="C72" s="22"/>
      <c r="D72" s="22" t="s">
        <v>44</v>
      </c>
    </row>
    <row r="73" s="19" customFormat="1" ht="19.5" customHeight="1">
      <c r="A73" s="18"/>
    </row>
    <row r="74" ht="18.75">
      <c r="A74" s="16"/>
    </row>
    <row r="75" ht="18.75">
      <c r="A75" s="16"/>
    </row>
    <row r="76" spans="1:2" s="20" customFormat="1" ht="15.75">
      <c r="A76" s="18"/>
      <c r="B76" s="45"/>
    </row>
    <row r="77" spans="1:2" s="20" customFormat="1" ht="15.75">
      <c r="A77" s="18"/>
      <c r="B77" s="46"/>
    </row>
    <row r="78" spans="1:2" s="20" customFormat="1" ht="15.75">
      <c r="A78" s="18"/>
      <c r="B78" s="21"/>
    </row>
    <row r="79" s="20" customFormat="1" ht="15.75">
      <c r="A79" s="18"/>
    </row>
    <row r="80" ht="18.75">
      <c r="A80" s="16"/>
    </row>
    <row r="81" ht="18.75">
      <c r="A81" s="16"/>
    </row>
    <row r="82" ht="18.75">
      <c r="A82" s="16"/>
    </row>
    <row r="83" ht="18.75">
      <c r="A83" s="16"/>
    </row>
  </sheetData>
  <sheetProtection selectLockedCells="1" selectUnlockedCells="1"/>
  <mergeCells count="17">
    <mergeCell ref="B9:D9"/>
    <mergeCell ref="A15:D15"/>
    <mergeCell ref="C13:D13"/>
    <mergeCell ref="B76:B77"/>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2023-06-09T05:44:30Z</cp:lastPrinted>
  <dcterms:created xsi:type="dcterms:W3CDTF">2015-11-12T13:52:25Z</dcterms:created>
  <dcterms:modified xsi:type="dcterms:W3CDTF">2023-08-25T07:09:12Z</dcterms:modified>
  <cp:category/>
  <cp:version/>
  <cp:contentType/>
  <cp:contentStatus/>
</cp:coreProperties>
</file>