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1 квартал 2023\ПРОМЕЖУТОЧНАЯ ОТЧЕТНОСТЬ 2022\"/>
    </mc:Choice>
  </mc:AlternateContent>
  <bookViews>
    <workbookView xWindow="0" yWindow="0" windowWidth="19200" windowHeight="11150"/>
  </bookViews>
  <sheets>
    <sheet name="Расходы" sheetId="3" r:id="rId1"/>
  </sheets>
  <definedNames>
    <definedName name="_xlnm.Print_Titles" localSheetId="0">Расходы!$1:$6</definedName>
  </definedNames>
  <calcPr calcId="152511"/>
</workbook>
</file>

<file path=xl/calcChain.xml><?xml version="1.0" encoding="utf-8"?>
<calcChain xmlns="http://schemas.openxmlformats.org/spreadsheetml/2006/main">
  <c r="H7" i="3" l="1"/>
  <c r="Q10" i="3" l="1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5" i="3"/>
  <c r="P26" i="3"/>
  <c r="P27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Q9" i="3" l="1"/>
  <c r="P9" i="3" l="1"/>
  <c r="I7" i="3"/>
  <c r="J7" i="3"/>
  <c r="K7" i="3"/>
  <c r="L7" i="3"/>
  <c r="M7" i="3"/>
  <c r="N7" i="3"/>
  <c r="O7" i="3"/>
  <c r="P7" i="3" l="1"/>
  <c r="Q7" i="3"/>
</calcChain>
</file>

<file path=xl/sharedStrings.xml><?xml version="1.0" encoding="utf-8"?>
<sst xmlns="http://schemas.openxmlformats.org/spreadsheetml/2006/main" count="120" uniqueCount="105">
  <si>
    <t>Наименование 
показателя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</si>
  <si>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</si>
  <si>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</si>
  <si>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</si>
  <si>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</si>
  <si>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</si>
  <si>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</si>
  <si>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</si>
  <si>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</si>
  <si>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</si>
  <si>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</si>
  <si>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</si>
  <si>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</si>
  <si>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</si>
  <si>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</si>
  <si>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</si>
  <si>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</si>
  <si>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</si>
  <si>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21</t>
  </si>
  <si>
    <t>22</t>
  </si>
  <si>
    <t>23</t>
  </si>
  <si>
    <t>24</t>
  </si>
  <si>
    <t>25</t>
  </si>
  <si>
    <t>х</t>
  </si>
  <si>
    <t xml:space="preserve">в том числе: </t>
  </si>
  <si>
    <t/>
  </si>
  <si>
    <t>""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</si>
  <si>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</si>
  <si>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</si>
  <si>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</si>
  <si>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</si>
  <si>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</si>
  <si>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</si>
  <si>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</si>
  <si>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</si>
  <si>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</si>
  <si>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</si>
  <si>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</si>
  <si>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</si>
  <si>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</si>
  <si>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</si>
  <si>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</si>
  <si>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</si>
  <si>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</si>
  <si>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000 0502 0000000000 000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</si>
  <si>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</si>
  <si>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</si>
  <si>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</si>
  <si>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</si>
  <si>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</si>
  <si>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</si>
  <si>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</si>
  <si>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</si>
  <si>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</si>
  <si>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</si>
  <si>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</si>
  <si>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</si>
  <si>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</si>
  <si>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</si>
  <si>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</si>
  <si>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Код классификации расходов бюджетов Российской Федерации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</si>
  <si>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</si>
  <si>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</si>
  <si>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</si>
  <si>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</si>
  <si>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</si>
  <si>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</si>
  <si>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</si>
  <si>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</si>
  <si>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</si>
  <si>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</si>
  <si>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</si>
  <si>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</si>
  <si>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</si>
  <si>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</si>
  <si>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</si>
  <si>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</si>
  <si>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</si>
  <si>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</si>
  <si>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</si>
  <si>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</si>
  <si>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</si>
  <si>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</si>
  <si>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</si>
  <si>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</si>
  <si>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</si>
  <si>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</si>
  <si>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</si>
  <si>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</si>
  <si>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</si>
  <si>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 % (гр.4/гр.3*100)</t>
  </si>
  <si>
    <t>в руб. (гр.4-гр.3)</t>
  </si>
  <si>
    <t>Судебная система</t>
  </si>
  <si>
    <t>000 0105 0000000000 000</t>
  </si>
  <si>
    <t>Жилищное хозяйство</t>
  </si>
  <si>
    <t>000 0501 0000000000 000</t>
  </si>
  <si>
    <t>Допонительное образование детей</t>
  </si>
  <si>
    <t xml:space="preserve">Молодежная политика </t>
  </si>
  <si>
    <t>Благоустройство</t>
  </si>
  <si>
    <t>000 0503 0000000000 000</t>
  </si>
  <si>
    <t>Гражданская оборона</t>
  </si>
  <si>
    <t>Исполнено за 1 квартал 2022 года (руб.)</t>
  </si>
  <si>
    <t>Сведения о расходах бюджета Южского муниципального района по разделам и подразделам классификации расходов  за 1 квартал 2023 года в сравнении с соответствующим периодом 2022 года</t>
  </si>
  <si>
    <t>Исполнено за 1 квартал 2023 года (руб.)</t>
  </si>
  <si>
    <t>Рост (снижение) 2023 года к 2022 году (по состоянию на 1 апреля)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</si>
</sst>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4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59" applyNumberFormat="1" applyFont="1" applyProtection="1">
      <alignment horizontal="left" wrapText="1"/>
    </xf>
    <xf numFmtId="49" fontId="13" fillId="0" borderId="1" xfId="61" applyNumberFormat="1" applyFont="1" applyProtection="1">
      <alignment horizontal="center"/>
    </xf>
    <xf numFmtId="0" fontId="13" fillId="0" borderId="1" xfId="6" applyNumberFormat="1" applyFont="1" applyProtection="1"/>
    <xf numFmtId="0" fontId="13" fillId="0" borderId="1" xfId="6" applyNumberFormat="1" applyFont="1" applyAlignment="1" applyProtection="1">
      <alignment horizontal="right"/>
    </xf>
    <xf numFmtId="0" fontId="16" fillId="0" borderId="51" xfId="74" applyNumberFormat="1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0" fontId="4" fillId="0" borderId="1" xfId="66" applyNumberFormat="1" applyBorder="1" applyProtection="1"/>
    <xf numFmtId="0" fontId="16" fillId="0" borderId="51" xfId="67" applyNumberFormat="1" applyFont="1" applyBorder="1" applyAlignment="1" applyProtection="1">
      <alignment wrapText="1"/>
    </xf>
    <xf numFmtId="49" fontId="16" fillId="0" borderId="51" xfId="68" applyNumberFormat="1" applyFont="1" applyBorder="1" applyAlignment="1" applyProtection="1">
      <alignment horizontal="center" vertical="center" wrapText="1"/>
    </xf>
    <xf numFmtId="4" fontId="16" fillId="0" borderId="51" xfId="69" applyNumberFormat="1" applyFont="1" applyBorder="1" applyAlignment="1" applyProtection="1">
      <alignment horizontal="center" vertical="center"/>
    </xf>
    <xf numFmtId="0" fontId="15" fillId="0" borderId="51" xfId="46" applyNumberFormat="1" applyFont="1" applyBorder="1" applyAlignment="1" applyProtection="1">
      <alignment wrapText="1"/>
    </xf>
    <xf numFmtId="49" fontId="15" fillId="0" borderId="51" xfId="53" applyNumberFormat="1" applyFont="1" applyBorder="1" applyAlignment="1" applyProtection="1">
      <alignment horizontal="center" vertical="center"/>
    </xf>
    <xf numFmtId="49" fontId="15" fillId="0" borderId="51" xfId="73" applyNumberFormat="1" applyFont="1" applyBorder="1" applyAlignment="1" applyProtection="1">
      <alignment horizontal="center" vertical="center"/>
    </xf>
    <xf numFmtId="49" fontId="16" fillId="0" borderId="51" xfId="76" applyNumberFormat="1" applyFont="1" applyBorder="1" applyAlignment="1" applyProtection="1">
      <alignment horizontal="center" vertical="center"/>
    </xf>
    <xf numFmtId="4" fontId="16" fillId="0" borderId="51" xfId="70" applyNumberFormat="1" applyFont="1" applyBorder="1" applyAlignment="1" applyProtection="1">
      <alignment horizontal="center" vertical="center"/>
    </xf>
    <xf numFmtId="0" fontId="15" fillId="0" borderId="51" xfId="74" applyNumberFormat="1" applyFont="1" applyBorder="1" applyAlignment="1" applyProtection="1">
      <alignment vertical="top" wrapText="1"/>
    </xf>
    <xf numFmtId="49" fontId="15" fillId="0" borderId="51" xfId="76" applyNumberFormat="1" applyFont="1" applyBorder="1" applyAlignment="1" applyProtection="1">
      <alignment horizontal="center" vertical="center"/>
    </xf>
    <xf numFmtId="4" fontId="15" fillId="0" borderId="51" xfId="69" applyNumberFormat="1" applyFont="1" applyBorder="1" applyAlignment="1" applyProtection="1">
      <alignment horizontal="center" vertical="center"/>
    </xf>
    <xf numFmtId="4" fontId="15" fillId="0" borderId="51" xfId="70" applyNumberFormat="1" applyFont="1" applyBorder="1" applyAlignment="1" applyProtection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49" fontId="18" fillId="0" borderId="51" xfId="37" applyFont="1" applyBorder="1" applyAlignment="1" applyProtection="1">
      <alignment vertical="center" wrapText="1"/>
      <protection locked="0"/>
    </xf>
    <xf numFmtId="49" fontId="18" fillId="0" borderId="51" xfId="38" applyNumberFormat="1" applyFont="1" applyBorder="1" applyProtection="1">
      <alignment horizontal="center" vertical="center" wrapText="1"/>
    </xf>
    <xf numFmtId="49" fontId="18" fillId="0" borderId="51" xfId="39" applyNumberFormat="1" applyFont="1" applyBorder="1" applyProtection="1">
      <alignment horizontal="center" vertical="center" wrapText="1"/>
    </xf>
    <xf numFmtId="0" fontId="18" fillId="0" borderId="51" xfId="11" applyNumberFormat="1" applyFont="1" applyBorder="1" applyAlignment="1" applyProtection="1">
      <alignment horizontal="center" vertical="center"/>
    </xf>
    <xf numFmtId="4" fontId="15" fillId="0" borderId="51" xfId="16" applyNumberFormat="1" applyFont="1" applyBorder="1" applyAlignment="1" applyProtection="1">
      <alignment horizontal="center" vertical="center"/>
    </xf>
    <xf numFmtId="4" fontId="16" fillId="0" borderId="51" xfId="16" applyNumberFormat="1" applyFont="1" applyBorder="1" applyAlignment="1" applyProtection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49" fontId="18" fillId="0" borderId="51" xfId="39" applyNumberFormat="1" applyFont="1" applyFill="1" applyBorder="1" applyProtection="1">
      <alignment horizontal="center" vertical="center" wrapText="1"/>
    </xf>
    <xf numFmtId="4" fontId="16" fillId="0" borderId="51" xfId="69" applyNumberFormat="1" applyFont="1" applyFill="1" applyBorder="1" applyAlignment="1" applyProtection="1">
      <alignment horizontal="center" vertical="center"/>
    </xf>
    <xf numFmtId="49" fontId="15" fillId="0" borderId="51" xfId="53" applyNumberFormat="1" applyFont="1" applyFill="1" applyBorder="1" applyAlignment="1" applyProtection="1">
      <alignment horizontal="center" vertical="center"/>
    </xf>
    <xf numFmtId="4" fontId="15" fillId="0" borderId="51" xfId="69" applyNumberFormat="1" applyFont="1" applyFill="1" applyBorder="1" applyAlignment="1" applyProtection="1">
      <alignment horizontal="center" vertical="center"/>
    </xf>
    <xf numFmtId="0" fontId="14" fillId="0" borderId="1" xfId="1" applyNumberFormat="1" applyFont="1" applyAlignment="1" applyProtection="1">
      <alignment horizontal="center" vertical="center" wrapText="1"/>
    </xf>
    <xf numFmtId="49" fontId="18" fillId="0" borderId="51" xfId="36" applyNumberFormat="1" applyFont="1" applyBorder="1" applyProtection="1">
      <alignment horizontal="center" vertical="center" wrapText="1"/>
    </xf>
    <xf numFmtId="49" fontId="18" fillId="0" borderId="51" xfId="36" applyFont="1" applyBorder="1" applyProtection="1">
      <alignment horizontal="center" vertical="center" wrapText="1"/>
      <protection locked="0"/>
    </xf>
    <xf numFmtId="49" fontId="18" fillId="0" borderId="51" xfId="38" applyNumberFormat="1" applyFont="1" applyBorder="1" applyAlignment="1" applyProtection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workbookViewId="0">
      <selection activeCell="O37" sqref="O37"/>
    </sheetView>
  </sheetViews>
  <sheetFormatPr defaultColWidth="9.08984375" defaultRowHeight="14.5" x14ac:dyDescent="0.35"/>
  <cols>
    <col min="1" max="1" width="49.36328125" style="1" customWidth="1"/>
    <col min="2" max="2" width="30.54296875" style="1" customWidth="1"/>
    <col min="3" max="6" width="9.08984375" style="1" hidden="1" customWidth="1"/>
    <col min="7" max="7" width="8.984375E-2" style="1" hidden="1" customWidth="1"/>
    <col min="8" max="8" width="19" style="1" customWidth="1"/>
    <col min="9" max="14" width="9.08984375" style="1" hidden="1"/>
    <col min="15" max="15" width="17" style="1" customWidth="1"/>
    <col min="16" max="16" width="16.6328125" style="1" customWidth="1"/>
    <col min="17" max="17" width="17.54296875" style="1" customWidth="1"/>
    <col min="18" max="18" width="13.54296875" style="1" bestFit="1" customWidth="1"/>
    <col min="19" max="19" width="12.453125" style="1" bestFit="1" customWidth="1"/>
    <col min="20" max="16384" width="9.08984375" style="1"/>
  </cols>
  <sheetData>
    <row r="1" spans="1:19" ht="22.5" customHeight="1" x14ac:dyDescent="0.4">
      <c r="A1" s="5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8"/>
      <c r="Q1" s="2"/>
    </row>
    <row r="2" spans="1:19" ht="53.25" customHeight="1" x14ac:dyDescent="0.35">
      <c r="A2" s="38" t="s">
        <v>102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</row>
    <row r="3" spans="1:19" ht="12.9" customHeight="1" x14ac:dyDescent="0.35">
      <c r="A3" s="11"/>
      <c r="B3" s="11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2"/>
    </row>
    <row r="4" spans="1:19" ht="49.5" customHeight="1" x14ac:dyDescent="0.35">
      <c r="A4" s="39" t="s">
        <v>0</v>
      </c>
      <c r="B4" s="39" t="s">
        <v>60</v>
      </c>
      <c r="C4" s="27"/>
      <c r="D4" s="27"/>
      <c r="E4" s="27"/>
      <c r="F4" s="27"/>
      <c r="G4" s="27"/>
      <c r="H4" s="41" t="s">
        <v>101</v>
      </c>
      <c r="I4" s="27"/>
      <c r="J4" s="27"/>
      <c r="K4" s="27"/>
      <c r="L4" s="27"/>
      <c r="M4" s="27"/>
      <c r="N4" s="27"/>
      <c r="O4" s="41" t="s">
        <v>103</v>
      </c>
      <c r="P4" s="42" t="s">
        <v>104</v>
      </c>
      <c r="Q4" s="43"/>
    </row>
    <row r="5" spans="1:19" ht="51.75" customHeight="1" x14ac:dyDescent="0.35">
      <c r="A5" s="40"/>
      <c r="B5" s="40"/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41"/>
      <c r="I5" s="28" t="s">
        <v>6</v>
      </c>
      <c r="J5" s="28" t="s">
        <v>1</v>
      </c>
      <c r="K5" s="28" t="s">
        <v>2</v>
      </c>
      <c r="L5" s="28" t="s">
        <v>3</v>
      </c>
      <c r="M5" s="28" t="s">
        <v>4</v>
      </c>
      <c r="N5" s="28" t="s">
        <v>5</v>
      </c>
      <c r="O5" s="41"/>
      <c r="P5" s="33" t="s">
        <v>90</v>
      </c>
      <c r="Q5" s="26" t="s">
        <v>91</v>
      </c>
    </row>
    <row r="6" spans="1:19" ht="13.5" customHeight="1" x14ac:dyDescent="0.35">
      <c r="A6" s="28" t="s">
        <v>7</v>
      </c>
      <c r="B6" s="28" t="s">
        <v>8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9</v>
      </c>
      <c r="I6" s="29" t="s">
        <v>17</v>
      </c>
      <c r="J6" s="29" t="s">
        <v>18</v>
      </c>
      <c r="K6" s="29" t="s">
        <v>19</v>
      </c>
      <c r="L6" s="29" t="s">
        <v>20</v>
      </c>
      <c r="M6" s="29" t="s">
        <v>21</v>
      </c>
      <c r="N6" s="29" t="s">
        <v>22</v>
      </c>
      <c r="O6" s="29" t="s">
        <v>10</v>
      </c>
      <c r="P6" s="34" t="s">
        <v>11</v>
      </c>
      <c r="Q6" s="30">
        <v>6</v>
      </c>
      <c r="R6" s="10"/>
      <c r="S6" s="10"/>
    </row>
    <row r="7" spans="1:19" ht="16.5" x14ac:dyDescent="0.35">
      <c r="A7" s="14" t="s">
        <v>27</v>
      </c>
      <c r="B7" s="15" t="s">
        <v>23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f t="shared" ref="H7" si="0">H9+H17+H19+H25+H29+H36+H38+H42</f>
        <v>80005181.319999993</v>
      </c>
      <c r="I7" s="16">
        <f t="shared" ref="I7:O7" si="1">I9+I17+I19+I25+I29+I36+I38+I42</f>
        <v>0</v>
      </c>
      <c r="J7" s="16">
        <f t="shared" si="1"/>
        <v>0</v>
      </c>
      <c r="K7" s="16">
        <f t="shared" si="1"/>
        <v>0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16">
        <f t="shared" si="1"/>
        <v>99099738.989999995</v>
      </c>
      <c r="P7" s="35">
        <f>O7/H7*100</f>
        <v>123.86665132802676</v>
      </c>
      <c r="Q7" s="32">
        <f>O7-H7</f>
        <v>19094557.670000002</v>
      </c>
    </row>
    <row r="8" spans="1:19" ht="16.5" x14ac:dyDescent="0.35">
      <c r="A8" s="17" t="s">
        <v>24</v>
      </c>
      <c r="B8" s="18"/>
      <c r="C8" s="18"/>
      <c r="D8" s="18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36"/>
      <c r="Q8" s="32"/>
    </row>
    <row r="9" spans="1:19" ht="22.5" customHeight="1" x14ac:dyDescent="0.35">
      <c r="A9" s="9" t="s">
        <v>61</v>
      </c>
      <c r="B9" s="20" t="s">
        <v>28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15078845.34</v>
      </c>
      <c r="I9" s="21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18072047.780000001</v>
      </c>
      <c r="P9" s="35">
        <f>O9/H9*100</f>
        <v>119.85034246660693</v>
      </c>
      <c r="Q9" s="32">
        <f t="shared" ref="Q9:Q43" si="2">O9-H9</f>
        <v>2993202.4400000013</v>
      </c>
      <c r="R9" s="10"/>
      <c r="S9" s="10"/>
    </row>
    <row r="10" spans="1:19" ht="49.5" x14ac:dyDescent="0.35">
      <c r="A10" s="22" t="s">
        <v>62</v>
      </c>
      <c r="B10" s="23" t="s">
        <v>29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338183.29</v>
      </c>
      <c r="I10" s="25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399585.07</v>
      </c>
      <c r="P10" s="37">
        <f t="shared" ref="P10:P43" si="3">O10/H10*100</f>
        <v>118.15636130336304</v>
      </c>
      <c r="Q10" s="31">
        <f t="shared" si="2"/>
        <v>61401.780000000028</v>
      </c>
    </row>
    <row r="11" spans="1:19" ht="66" x14ac:dyDescent="0.35">
      <c r="A11" s="22" t="s">
        <v>63</v>
      </c>
      <c r="B11" s="23" t="s">
        <v>30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651429.91</v>
      </c>
      <c r="I11" s="25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881215.51</v>
      </c>
      <c r="P11" s="37">
        <f t="shared" si="3"/>
        <v>135.27403278120894</v>
      </c>
      <c r="Q11" s="31">
        <f t="shared" si="2"/>
        <v>229785.59999999998</v>
      </c>
    </row>
    <row r="12" spans="1:19" ht="76" customHeight="1" x14ac:dyDescent="0.35">
      <c r="A12" s="22" t="s">
        <v>64</v>
      </c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4904666.4400000004</v>
      </c>
      <c r="I12" s="25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5252039.8099999996</v>
      </c>
      <c r="P12" s="37">
        <f t="shared" si="3"/>
        <v>107.08250753133784</v>
      </c>
      <c r="Q12" s="31">
        <f t="shared" si="2"/>
        <v>347373.36999999918</v>
      </c>
    </row>
    <row r="13" spans="1:19" ht="25.75" hidden="1" customHeight="1" x14ac:dyDescent="0.35">
      <c r="A13" s="22" t="s">
        <v>92</v>
      </c>
      <c r="B13" s="23" t="s">
        <v>93</v>
      </c>
      <c r="C13" s="24"/>
      <c r="D13" s="24"/>
      <c r="E13" s="24"/>
      <c r="F13" s="24"/>
      <c r="G13" s="24"/>
      <c r="H13" s="24">
        <v>0</v>
      </c>
      <c r="I13" s="25"/>
      <c r="J13" s="24"/>
      <c r="K13" s="24"/>
      <c r="L13" s="24"/>
      <c r="M13" s="24"/>
      <c r="N13" s="24"/>
      <c r="O13" s="24">
        <v>0</v>
      </c>
      <c r="P13" s="37" t="e">
        <f t="shared" si="3"/>
        <v>#DIV/0!</v>
      </c>
      <c r="Q13" s="31">
        <f t="shared" si="2"/>
        <v>0</v>
      </c>
    </row>
    <row r="14" spans="1:19" ht="58" customHeight="1" x14ac:dyDescent="0.35">
      <c r="A14" s="22" t="s">
        <v>65</v>
      </c>
      <c r="B14" s="23" t="s">
        <v>32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2429716.64</v>
      </c>
      <c r="I14" s="25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2860808.88</v>
      </c>
      <c r="P14" s="37">
        <f t="shared" si="3"/>
        <v>117.74249033418151</v>
      </c>
      <c r="Q14" s="31">
        <f t="shared" si="2"/>
        <v>431092.23999999976</v>
      </c>
    </row>
    <row r="15" spans="1:19" ht="16.5" hidden="1" x14ac:dyDescent="0.35">
      <c r="A15" s="22" t="s">
        <v>66</v>
      </c>
      <c r="B15" s="23" t="s">
        <v>33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5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35" t="e">
        <f t="shared" si="3"/>
        <v>#DIV/0!</v>
      </c>
      <c r="Q15" s="32">
        <f t="shared" si="2"/>
        <v>0</v>
      </c>
    </row>
    <row r="16" spans="1:19" ht="36" customHeight="1" x14ac:dyDescent="0.35">
      <c r="A16" s="22" t="s">
        <v>67</v>
      </c>
      <c r="B16" s="23" t="s">
        <v>34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6754849.0599999996</v>
      </c>
      <c r="I16" s="25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8678398.5099999998</v>
      </c>
      <c r="P16" s="37">
        <f t="shared" si="3"/>
        <v>128.47657191025377</v>
      </c>
      <c r="Q16" s="31">
        <f t="shared" si="2"/>
        <v>1923549.4500000002</v>
      </c>
    </row>
    <row r="17" spans="1:19" ht="58" hidden="1" customHeight="1" x14ac:dyDescent="0.35">
      <c r="A17" s="9" t="s">
        <v>68</v>
      </c>
      <c r="B17" s="20" t="s">
        <v>35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21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35" t="e">
        <f t="shared" si="3"/>
        <v>#DIV/0!</v>
      </c>
      <c r="Q17" s="32">
        <f t="shared" si="2"/>
        <v>0</v>
      </c>
    </row>
    <row r="18" spans="1:19" ht="31" hidden="1" customHeight="1" x14ac:dyDescent="0.35">
      <c r="A18" s="22" t="s">
        <v>100</v>
      </c>
      <c r="B18" s="23" t="s">
        <v>36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5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37" t="e">
        <f t="shared" si="3"/>
        <v>#DIV/0!</v>
      </c>
      <c r="Q18" s="31">
        <f t="shared" si="2"/>
        <v>0</v>
      </c>
    </row>
    <row r="19" spans="1:19" ht="17.399999999999999" customHeight="1" x14ac:dyDescent="0.35">
      <c r="A19" s="9" t="s">
        <v>69</v>
      </c>
      <c r="B19" s="20" t="s">
        <v>37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2911024.89</v>
      </c>
      <c r="I19" s="21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5473035.1399999997</v>
      </c>
      <c r="P19" s="35">
        <f t="shared" si="3"/>
        <v>188.01059237937326</v>
      </c>
      <c r="Q19" s="32">
        <f t="shared" si="2"/>
        <v>2562010.2499999995</v>
      </c>
      <c r="R19" s="10"/>
      <c r="S19" s="10"/>
    </row>
    <row r="20" spans="1:19" ht="16.5" hidden="1" x14ac:dyDescent="0.35">
      <c r="A20" s="22" t="s">
        <v>70</v>
      </c>
      <c r="B20" s="23" t="s">
        <v>38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5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35" t="e">
        <f t="shared" si="3"/>
        <v>#DIV/0!</v>
      </c>
      <c r="Q20" s="32">
        <f t="shared" si="2"/>
        <v>0</v>
      </c>
    </row>
    <row r="21" spans="1:19" ht="0.5" customHeight="1" x14ac:dyDescent="0.35">
      <c r="A21" s="22" t="s">
        <v>71</v>
      </c>
      <c r="B21" s="23" t="s">
        <v>39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5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37" t="e">
        <f t="shared" si="3"/>
        <v>#DIV/0!</v>
      </c>
      <c r="Q21" s="31">
        <f t="shared" si="2"/>
        <v>0</v>
      </c>
    </row>
    <row r="22" spans="1:19" ht="19.75" customHeight="1" x14ac:dyDescent="0.35">
      <c r="A22" s="22" t="s">
        <v>72</v>
      </c>
      <c r="B22" s="23" t="s">
        <v>40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556112.75</v>
      </c>
      <c r="I22" s="25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749537.12</v>
      </c>
      <c r="P22" s="37">
        <f t="shared" si="3"/>
        <v>134.78150249207556</v>
      </c>
      <c r="Q22" s="31">
        <f t="shared" si="2"/>
        <v>193424.37</v>
      </c>
    </row>
    <row r="23" spans="1:19" ht="26.4" customHeight="1" x14ac:dyDescent="0.35">
      <c r="A23" s="22" t="s">
        <v>73</v>
      </c>
      <c r="B23" s="23" t="s">
        <v>41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2354912.14</v>
      </c>
      <c r="I23" s="25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4694498.0199999996</v>
      </c>
      <c r="P23" s="37">
        <f t="shared" si="3"/>
        <v>199.349179116296</v>
      </c>
      <c r="Q23" s="31">
        <f t="shared" si="2"/>
        <v>2339585.8799999994</v>
      </c>
    </row>
    <row r="24" spans="1:19" ht="37.75" customHeight="1" x14ac:dyDescent="0.35">
      <c r="A24" s="22" t="s">
        <v>74</v>
      </c>
      <c r="B24" s="23" t="s">
        <v>42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29000</v>
      </c>
      <c r="P24" s="37">
        <v>0</v>
      </c>
      <c r="Q24" s="31">
        <f t="shared" si="2"/>
        <v>29000</v>
      </c>
    </row>
    <row r="25" spans="1:19" ht="36.75" customHeight="1" x14ac:dyDescent="0.35">
      <c r="A25" s="9" t="s">
        <v>75</v>
      </c>
      <c r="B25" s="20" t="s">
        <v>43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1189067.3700000001</v>
      </c>
      <c r="I25" s="21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1324338.58</v>
      </c>
      <c r="P25" s="35">
        <f t="shared" si="3"/>
        <v>111.37624439227527</v>
      </c>
      <c r="Q25" s="32">
        <f t="shared" si="2"/>
        <v>135271.20999999996</v>
      </c>
      <c r="R25" s="10"/>
      <c r="S25" s="10"/>
    </row>
    <row r="26" spans="1:19" ht="24.75" customHeight="1" x14ac:dyDescent="0.35">
      <c r="A26" s="22" t="s">
        <v>94</v>
      </c>
      <c r="B26" s="23" t="s">
        <v>95</v>
      </c>
      <c r="C26" s="24"/>
      <c r="D26" s="24"/>
      <c r="E26" s="24"/>
      <c r="F26" s="24"/>
      <c r="G26" s="24"/>
      <c r="H26" s="24">
        <v>1999</v>
      </c>
      <c r="I26" s="25"/>
      <c r="J26" s="24"/>
      <c r="K26" s="24"/>
      <c r="L26" s="24"/>
      <c r="M26" s="24"/>
      <c r="N26" s="24"/>
      <c r="O26" s="24">
        <v>81447.5</v>
      </c>
      <c r="P26" s="37">
        <f t="shared" si="3"/>
        <v>4074.4122061030516</v>
      </c>
      <c r="Q26" s="31">
        <f t="shared" si="2"/>
        <v>79448.5</v>
      </c>
      <c r="R26" s="10"/>
      <c r="S26" s="10"/>
    </row>
    <row r="27" spans="1:19" ht="16.5" x14ac:dyDescent="0.35">
      <c r="A27" s="22" t="s">
        <v>76</v>
      </c>
      <c r="B27" s="23" t="s">
        <v>44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1044413.03</v>
      </c>
      <c r="I27" s="25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1043525.39</v>
      </c>
      <c r="P27" s="37">
        <f t="shared" si="3"/>
        <v>99.915010635208176</v>
      </c>
      <c r="Q27" s="31">
        <f t="shared" si="2"/>
        <v>-887.64000000001397</v>
      </c>
    </row>
    <row r="28" spans="1:19" ht="16.5" x14ac:dyDescent="0.35">
      <c r="A28" s="22" t="s">
        <v>98</v>
      </c>
      <c r="B28" s="23" t="s">
        <v>99</v>
      </c>
      <c r="C28" s="24"/>
      <c r="D28" s="24"/>
      <c r="E28" s="24"/>
      <c r="F28" s="24"/>
      <c r="G28" s="24"/>
      <c r="H28" s="24">
        <v>142655.34</v>
      </c>
      <c r="I28" s="25"/>
      <c r="J28" s="24"/>
      <c r="K28" s="24"/>
      <c r="L28" s="24"/>
      <c r="M28" s="24"/>
      <c r="N28" s="24"/>
      <c r="O28" s="24">
        <v>199365.69</v>
      </c>
      <c r="P28" s="37">
        <v>0</v>
      </c>
      <c r="Q28" s="31">
        <f t="shared" si="2"/>
        <v>56710.350000000006</v>
      </c>
    </row>
    <row r="29" spans="1:19" ht="16.5" x14ac:dyDescent="0.35">
      <c r="A29" s="9" t="s">
        <v>77</v>
      </c>
      <c r="B29" s="20" t="s">
        <v>45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55764254.909999996</v>
      </c>
      <c r="I29" s="21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62821525.079999998</v>
      </c>
      <c r="P29" s="35">
        <f t="shared" si="3"/>
        <v>112.65554463408503</v>
      </c>
      <c r="Q29" s="32">
        <f t="shared" si="2"/>
        <v>7057270.1700000018</v>
      </c>
      <c r="R29" s="10"/>
      <c r="S29" s="10"/>
    </row>
    <row r="30" spans="1:19" ht="16.5" x14ac:dyDescent="0.35">
      <c r="A30" s="22" t="s">
        <v>78</v>
      </c>
      <c r="B30" s="23" t="s">
        <v>46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17985630</v>
      </c>
      <c r="I30" s="25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18530607</v>
      </c>
      <c r="P30" s="37">
        <f t="shared" si="3"/>
        <v>103.03006900508906</v>
      </c>
      <c r="Q30" s="31">
        <f t="shared" si="2"/>
        <v>544977</v>
      </c>
    </row>
    <row r="31" spans="1:19" ht="16.5" x14ac:dyDescent="0.35">
      <c r="A31" s="22" t="s">
        <v>79</v>
      </c>
      <c r="B31" s="23" t="s">
        <v>47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29568762.829999998</v>
      </c>
      <c r="I31" s="25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34258915.82</v>
      </c>
      <c r="P31" s="37">
        <f t="shared" si="3"/>
        <v>115.86185061906427</v>
      </c>
      <c r="Q31" s="31">
        <f t="shared" si="2"/>
        <v>4690152.9900000021</v>
      </c>
    </row>
    <row r="32" spans="1:19" ht="16.5" x14ac:dyDescent="0.35">
      <c r="A32" s="22" t="s">
        <v>96</v>
      </c>
      <c r="B32" s="23" t="s">
        <v>48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5217096</v>
      </c>
      <c r="I32" s="25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5923162.3799999999</v>
      </c>
      <c r="P32" s="37">
        <f t="shared" si="3"/>
        <v>113.53370495770061</v>
      </c>
      <c r="Q32" s="31">
        <f t="shared" si="2"/>
        <v>706066.37999999989</v>
      </c>
    </row>
    <row r="33" spans="1:19" ht="35.4" customHeight="1" x14ac:dyDescent="0.35">
      <c r="A33" s="22" t="s">
        <v>80</v>
      </c>
      <c r="B33" s="23" t="s">
        <v>49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3200</v>
      </c>
      <c r="I33" s="25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5900</v>
      </c>
      <c r="P33" s="37">
        <f t="shared" si="3"/>
        <v>184.375</v>
      </c>
      <c r="Q33" s="31">
        <f t="shared" si="2"/>
        <v>2700</v>
      </c>
    </row>
    <row r="34" spans="1:19" ht="16.5" x14ac:dyDescent="0.35">
      <c r="A34" s="22" t="s">
        <v>97</v>
      </c>
      <c r="B34" s="23" t="s">
        <v>50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21640</v>
      </c>
      <c r="I34" s="25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54000</v>
      </c>
      <c r="P34" s="37">
        <f t="shared" si="3"/>
        <v>249.53789279112755</v>
      </c>
      <c r="Q34" s="31">
        <f t="shared" si="2"/>
        <v>32360</v>
      </c>
    </row>
    <row r="35" spans="1:19" ht="16.5" x14ac:dyDescent="0.35">
      <c r="A35" s="22" t="s">
        <v>81</v>
      </c>
      <c r="B35" s="23" t="s">
        <v>51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2967926.08</v>
      </c>
      <c r="I35" s="25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4048939.88</v>
      </c>
      <c r="P35" s="37">
        <f t="shared" si="3"/>
        <v>136.42320498763905</v>
      </c>
      <c r="Q35" s="31">
        <f t="shared" si="2"/>
        <v>1081013.7999999998</v>
      </c>
    </row>
    <row r="36" spans="1:19" ht="16.5" x14ac:dyDescent="0.35">
      <c r="A36" s="9" t="s">
        <v>82</v>
      </c>
      <c r="B36" s="20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3925361.54</v>
      </c>
      <c r="I36" s="21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6367045.5</v>
      </c>
      <c r="P36" s="35">
        <f t="shared" si="3"/>
        <v>162.2027789063221</v>
      </c>
      <c r="Q36" s="32">
        <f t="shared" si="2"/>
        <v>2441683.96</v>
      </c>
    </row>
    <row r="37" spans="1:19" ht="16.5" x14ac:dyDescent="0.35">
      <c r="A37" s="22" t="s">
        <v>83</v>
      </c>
      <c r="B37" s="23" t="s">
        <v>53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3925361.54</v>
      </c>
      <c r="I37" s="25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6367045.5</v>
      </c>
      <c r="P37" s="37">
        <f t="shared" si="3"/>
        <v>162.2027789063221</v>
      </c>
      <c r="Q37" s="31">
        <f t="shared" si="2"/>
        <v>2441683.96</v>
      </c>
    </row>
    <row r="38" spans="1:19" ht="16.5" x14ac:dyDescent="0.35">
      <c r="A38" s="9" t="s">
        <v>84</v>
      </c>
      <c r="B38" s="20" t="s">
        <v>54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468235.52000000002</v>
      </c>
      <c r="I38" s="21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4284151.71</v>
      </c>
      <c r="P38" s="35">
        <f t="shared" si="3"/>
        <v>914.95658210637248</v>
      </c>
      <c r="Q38" s="32">
        <f t="shared" si="2"/>
        <v>3815916.19</v>
      </c>
      <c r="R38" s="10"/>
      <c r="S38" s="10"/>
    </row>
    <row r="39" spans="1:19" ht="15.65" customHeight="1" x14ac:dyDescent="0.35">
      <c r="A39" s="22" t="s">
        <v>85</v>
      </c>
      <c r="B39" s="23" t="s">
        <v>55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369197.96</v>
      </c>
      <c r="I39" s="25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534328.53</v>
      </c>
      <c r="P39" s="37">
        <f t="shared" si="3"/>
        <v>144.72683706052979</v>
      </c>
      <c r="Q39" s="31">
        <f t="shared" si="2"/>
        <v>165130.57</v>
      </c>
    </row>
    <row r="40" spans="1:19" ht="16.5" hidden="1" x14ac:dyDescent="0.35">
      <c r="A40" s="22" t="s">
        <v>86</v>
      </c>
      <c r="B40" s="23" t="s">
        <v>56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37" t="e">
        <f t="shared" si="3"/>
        <v>#DIV/0!</v>
      </c>
      <c r="Q40" s="31">
        <f t="shared" si="2"/>
        <v>0</v>
      </c>
    </row>
    <row r="41" spans="1:19" ht="16.5" x14ac:dyDescent="0.35">
      <c r="A41" s="22" t="s">
        <v>87</v>
      </c>
      <c r="B41" s="23" t="s">
        <v>57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99037.56</v>
      </c>
      <c r="I41" s="25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3749823.18</v>
      </c>
      <c r="P41" s="37">
        <f t="shared" si="3"/>
        <v>3786.2636963188515</v>
      </c>
      <c r="Q41" s="31">
        <f t="shared" si="2"/>
        <v>3650785.62</v>
      </c>
    </row>
    <row r="42" spans="1:19" ht="16.5" x14ac:dyDescent="0.35">
      <c r="A42" s="9" t="s">
        <v>88</v>
      </c>
      <c r="B42" s="20" t="s">
        <v>58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668391.75</v>
      </c>
      <c r="I42" s="21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757595.2</v>
      </c>
      <c r="P42" s="35">
        <f t="shared" si="3"/>
        <v>113.34598310047961</v>
      </c>
      <c r="Q42" s="32">
        <f t="shared" si="2"/>
        <v>89203.449999999953</v>
      </c>
    </row>
    <row r="43" spans="1:19" ht="16.5" x14ac:dyDescent="0.35">
      <c r="A43" s="22" t="s">
        <v>89</v>
      </c>
      <c r="B43" s="23" t="s">
        <v>59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668391.75</v>
      </c>
      <c r="I43" s="25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757595.2</v>
      </c>
      <c r="P43" s="37">
        <f t="shared" si="3"/>
        <v>113.34598310047961</v>
      </c>
      <c r="Q43" s="31">
        <f t="shared" si="2"/>
        <v>89203.449999999953</v>
      </c>
    </row>
    <row r="44" spans="1:19" hidden="1" x14ac:dyDescent="0.35">
      <c r="A44" s="3"/>
      <c r="B44" s="3"/>
      <c r="C44" s="4" t="s">
        <v>25</v>
      </c>
      <c r="D44" s="4" t="s">
        <v>25</v>
      </c>
      <c r="E44" s="4" t="s">
        <v>25</v>
      </c>
      <c r="F44" s="4" t="s">
        <v>25</v>
      </c>
      <c r="G44" s="4" t="s">
        <v>25</v>
      </c>
      <c r="H44" s="4"/>
      <c r="I44" s="4" t="s">
        <v>25</v>
      </c>
      <c r="J44" s="4" t="s">
        <v>25</v>
      </c>
      <c r="K44" s="4" t="s">
        <v>25</v>
      </c>
      <c r="L44" s="4" t="s">
        <v>25</v>
      </c>
      <c r="M44" s="4" t="s">
        <v>25</v>
      </c>
      <c r="N44" s="4" t="s">
        <v>25</v>
      </c>
      <c r="O44" s="4"/>
      <c r="P44" s="4"/>
      <c r="Q44" s="2" t="s">
        <v>26</v>
      </c>
    </row>
  </sheetData>
  <mergeCells count="6">
    <mergeCell ref="A2:P2"/>
    <mergeCell ref="A4:A5"/>
    <mergeCell ref="B4:B5"/>
    <mergeCell ref="H4:H5"/>
    <mergeCell ref="O4:O5"/>
    <mergeCell ref="P4:Q4"/>
  </mergeCells>
  <pageMargins left="0.78749999999999998" right="0.59027779999999996" top="0.59027779999999996" bottom="0.39374999999999999" header="0" footer="0"/>
  <pageSetup paperSize="9" scale="58" fitToHeight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E8D5D2B5-48F7-4E7E-9A42-01417567C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2022-04-20T08:04:28Z</cp:lastPrinted>
  <dcterms:created xsi:type="dcterms:W3CDTF">2017-04-11T06:11:50Z</dcterms:created>
  <dcterms:modified xsi:type="dcterms:W3CDTF">2023-04-24T11:28:41Z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C:\Users\1\AppData\Local\Кейсистемс\Свод-СМАРТ\ReportManager\0503317g_20160101__win_5_2.xlsx</vt:lpwstr>
  </property>
</Properties>
</file>