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<sst xmlns="http://schemas.openxmlformats.org/spreadsheetml/2006/main" count="27" uniqueCount="27">
  <si>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</si>
  <si>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</si>
  <si>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</si>
  <si>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</si>
  <si>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</si>
  <si>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</si>
  <si>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</si>
  <si>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</si>
  <si>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</si>
  <si>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</si>
  <si>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</si>
  <si>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</si>
  <si>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</si>
  <si>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</si>
  <si>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</si>
  <si>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</si>
  <si>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</si>
  <si>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</si>
  <si>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</si>
  <si>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</si>
  <si>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</si>
  <si>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</si>
  <si>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</si>
  <si>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</si>
  <si>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Субсидии бюджетам муниципальных образований Ивановской области на организацию благоустройства территорий в рамках поддержки местных инициатив / 035 2 02 29999 13 0000 150</t>
  </si>
  <si>
    <t>Таблица 2</t>
  </si>
  <si>
    <t>(таблица изложена в новой редакции в соответствии с Решением Совета Южского городского поселения от 25.09.2019 № 54)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</si>
</sst>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1"/>
      <color theme="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ht="18.75">
      <c r="D1" s="7" t="s">
        <v>25</v>
      </c>
    </row>
    <row r="3" spans="1:4" ht="39.75" customHeight="1">
      <c r="A3" s="27" t="s">
        <v>11</v>
      </c>
      <c r="B3" s="27"/>
      <c r="C3" s="27"/>
      <c r="D3" s="27"/>
    </row>
    <row r="4" spans="1:4" s="21" customFormat="1" ht="20.25" customHeight="1">
      <c r="A4" s="33" t="s">
        <v>26</v>
      </c>
      <c r="B4" s="33"/>
      <c r="C4" s="33"/>
      <c r="D4" s="33"/>
    </row>
    <row r="6" spans="1:4" ht="18.75">
      <c r="A6" s="28" t="s">
        <v>14</v>
      </c>
      <c r="B6" s="30" t="s">
        <v>1</v>
      </c>
      <c r="C6" s="31"/>
      <c r="D6" s="32"/>
    </row>
    <row r="7" spans="1:4" ht="24" customHeight="1">
      <c r="A7" s="29"/>
      <c r="B7" s="8" t="s">
        <v>2</v>
      </c>
      <c r="C7" s="8" t="s">
        <v>10</v>
      </c>
      <c r="D7" s="8" t="s">
        <v>12</v>
      </c>
    </row>
    <row r="8" spans="1:4" ht="18.75">
      <c r="A8" s="9" t="s">
        <v>0</v>
      </c>
      <c r="B8" s="10">
        <v>2</v>
      </c>
      <c r="C8" s="10">
        <v>3</v>
      </c>
      <c r="D8" s="10">
        <v>4</v>
      </c>
    </row>
    <row r="9" spans="1:4" ht="18.75">
      <c r="A9" s="1" t="s">
        <v>5</v>
      </c>
      <c r="B9" s="4">
        <f>B10</f>
        <v>102537674.63</v>
      </c>
      <c r="C9" s="4">
        <f>C10</f>
        <v>21537611.43</v>
      </c>
      <c r="D9" s="4">
        <f>D10</f>
        <v>21537777.14</v>
      </c>
    </row>
    <row r="10" spans="1:4" ht="56.25">
      <c r="A10" s="1" t="s">
        <v>6</v>
      </c>
      <c r="B10" s="4">
        <f>B11+B14+B21+B24</f>
        <v>102537674.63</v>
      </c>
      <c r="C10" s="4">
        <f>C11+C14+C21+C24</f>
        <v>21537611.43</v>
      </c>
      <c r="D10" s="4">
        <f>D11+D14+D21+D24</f>
        <v>21537777.14</v>
      </c>
    </row>
    <row r="11" spans="1:4" ht="18.75">
      <c r="A11" s="1" t="s">
        <v>7</v>
      </c>
      <c r="B11" s="4">
        <f>SUM(B12:B13)</f>
        <v>23703390</v>
      </c>
      <c r="C11" s="4">
        <f>SUM(C12:C13)</f>
        <v>21534400</v>
      </c>
      <c r="D11" s="4">
        <f>SUM(D12:D13)</f>
        <v>21534400</v>
      </c>
    </row>
    <row r="12" spans="1:4" ht="39" customHeight="1">
      <c r="A12" s="14" t="s">
        <v>13</v>
      </c>
      <c r="B12" s="5">
        <f>22060000</f>
        <v>22060000</v>
      </c>
      <c r="C12" s="5">
        <f>21534400</f>
        <v>21534400</v>
      </c>
      <c r="D12" s="5">
        <f>21534400</f>
        <v>21534400</v>
      </c>
    </row>
    <row r="13" spans="1:4" ht="57" customHeight="1">
      <c r="A13" s="15" t="s">
        <v>15</v>
      </c>
      <c r="B13" s="5">
        <f>1586590+56800</f>
        <v>1643390</v>
      </c>
      <c r="C13" s="5">
        <f>0</f>
        <v>0</v>
      </c>
      <c r="D13" s="5">
        <f>0</f>
        <v>0</v>
      </c>
    </row>
    <row r="14" spans="1:4" ht="21" customHeight="1">
      <c r="A14" s="1" t="s">
        <v>8</v>
      </c>
      <c r="B14" s="4">
        <f>B15+B16+B19+B20</f>
        <v>18831212.63</v>
      </c>
      <c r="C14" s="4">
        <f>C15+C16+C19+C20</f>
        <v>0</v>
      </c>
      <c r="D14" s="4">
        <f>D15+D16+D19+D20</f>
        <v>0</v>
      </c>
    </row>
    <row r="15" spans="1:4" ht="111.75" customHeight="1">
      <c r="A15" s="11" t="s">
        <v>16</v>
      </c>
      <c r="B15" s="5">
        <f>5721151-105243</f>
        <v>5615908</v>
      </c>
      <c r="C15" s="5">
        <f>0</f>
        <v>0</v>
      </c>
      <c r="D15" s="5">
        <f>0</f>
        <v>0</v>
      </c>
    </row>
    <row r="16" spans="1:4" ht="58.5" customHeight="1">
      <c r="A16" s="11" t="s">
        <v>21</v>
      </c>
      <c r="B16" s="5">
        <f>SUM(B17:B18)</f>
        <v>4000000</v>
      </c>
      <c r="C16" s="5">
        <f>SUM(C17:C18)</f>
        <v>0</v>
      </c>
      <c r="D16" s="5">
        <f>SUM(D17:D18)</f>
        <v>0</v>
      </c>
    </row>
    <row r="17" spans="1:4" s="25" customFormat="1" ht="18.75" customHeight="1">
      <c r="A17" s="23" t="s">
        <v>19</v>
      </c>
      <c r="B17" s="24">
        <f>3960000</f>
        <v>3960000</v>
      </c>
      <c r="C17" s="24">
        <f>0</f>
        <v>0</v>
      </c>
      <c r="D17" s="24">
        <f>0</f>
        <v>0</v>
      </c>
    </row>
    <row r="18" spans="1:4" s="25" customFormat="1" ht="21" customHeight="1">
      <c r="A18" s="23" t="s">
        <v>20</v>
      </c>
      <c r="B18" s="24">
        <f>40000</f>
        <v>40000</v>
      </c>
      <c r="C18" s="24">
        <f>0</f>
        <v>0</v>
      </c>
      <c r="D18" s="24">
        <f>0</f>
        <v>0</v>
      </c>
    </row>
    <row r="19" spans="1:4" ht="168.75" customHeight="1">
      <c r="A19" s="26" t="s">
        <v>22</v>
      </c>
      <c r="B19" s="5">
        <f>2442525.29+3190635.15+3125145.46</f>
        <v>8758305.899999999</v>
      </c>
      <c r="C19" s="5">
        <f>0</f>
        <v>0</v>
      </c>
      <c r="D19" s="5">
        <f>0</f>
        <v>0</v>
      </c>
    </row>
    <row r="20" spans="1:4" ht="83.25" customHeight="1">
      <c r="A20" s="26" t="s">
        <v>24</v>
      </c>
      <c r="B20" s="5">
        <v>456998.73</v>
      </c>
      <c r="C20" s="5">
        <v>0</v>
      </c>
      <c r="D20" s="5">
        <v>0</v>
      </c>
    </row>
    <row r="21" spans="1:4" ht="25.5" customHeight="1">
      <c r="A21" s="2" t="s">
        <v>3</v>
      </c>
      <c r="B21" s="4">
        <f>SUM(B22:B22)</f>
        <v>3072</v>
      </c>
      <c r="C21" s="4">
        <f>SUM(C22:C22)</f>
        <v>3211.43</v>
      </c>
      <c r="D21" s="4">
        <f>SUM(D22:D22)</f>
        <v>3377.14</v>
      </c>
    </row>
    <row r="22" spans="1:4" s="16" customFormat="1" ht="93" customHeight="1">
      <c r="A22" s="19" t="s">
        <v>17</v>
      </c>
      <c r="B22" s="20">
        <f>3072</f>
        <v>3072</v>
      </c>
      <c r="C22" s="20">
        <f>3211.43</f>
        <v>3211.43</v>
      </c>
      <c r="D22" s="20">
        <f>3377.14</f>
        <v>3377.14</v>
      </c>
    </row>
    <row r="23" spans="1:4" ht="53.25" customHeight="1" hidden="1">
      <c r="A23" s="12" t="s">
        <v>4</v>
      </c>
      <c r="B23" s="17"/>
      <c r="C23" s="18"/>
      <c r="D23" s="18"/>
    </row>
    <row r="24" spans="1:4" ht="21.75" customHeight="1">
      <c r="A24" s="3" t="s">
        <v>9</v>
      </c>
      <c r="B24" s="4">
        <f>B25</f>
        <v>60000000</v>
      </c>
      <c r="C24" s="4">
        <f>C25</f>
        <v>0</v>
      </c>
      <c r="D24" s="4">
        <f>D25</f>
        <v>0</v>
      </c>
    </row>
    <row r="25" spans="1:4" ht="94.5" customHeight="1">
      <c r="A25" s="13" t="s">
        <v>23</v>
      </c>
      <c r="B25" s="5">
        <f>60000000</f>
        <v>60000000</v>
      </c>
      <c r="C25" s="5">
        <f>0</f>
        <v>0</v>
      </c>
      <c r="D25" s="5">
        <f>0</f>
        <v>0</v>
      </c>
    </row>
    <row r="26" spans="1:4" ht="18.75">
      <c r="A26" s="1" t="s">
        <v>18</v>
      </c>
      <c r="B26" s="4">
        <f>B9</f>
        <v>102537674.63</v>
      </c>
      <c r="C26" s="4">
        <f>C9</f>
        <v>21537611.43</v>
      </c>
      <c r="D26" s="4">
        <f>D9</f>
        <v>21537777.14</v>
      </c>
    </row>
    <row r="27" s="21" customFormat="1" ht="18.75">
      <c r="D27" s="22"/>
    </row>
  </sheetData>
  <sheetProtection/>
  <mergeCells count="4">
    <mergeCell ref="A3:D3"/>
    <mergeCell ref="A6:A7"/>
    <mergeCell ref="B6:D6"/>
    <mergeCell ref="A4:D4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2019-09-27T07:41:15Z</dcterms:modified>
  <cp:category/>
  <cp:version/>
  <cp:contentType/>
  <cp:contentStatus/>
</cp:coreProperties>
</file>