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<sst xmlns="http://schemas.openxmlformats.org/spreadsheetml/2006/main" count="35" uniqueCount="35">
  <si>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</si>
  <si>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</si>
  <si>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</si>
  <si>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</si>
  <si>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</si>
  <si>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</si>
  <si>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</si>
  <si>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</si>
  <si>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</si>
  <si>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</si>
  <si>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</si>
  <si>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</si>
  <si>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</si>
  <si>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</si>
  <si>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</si>
  <si>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</si>
  <si>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</si>
  <si>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</si>
  <si>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</si>
  <si>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</si>
  <si>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</si>
  <si>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</si>
  <si>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</si>
  <si>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</si>
  <si>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</si>
  <si>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</si>
  <si>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</si>
  <si>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</si>
  <si>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</si>
  <si>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</si>
  <si>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</si>
  <si>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</si>
  <si>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</si>
  <si>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</si>
  <si>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от 21.04.2022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</si>
</sst>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/>
    </xf>
    <xf numFmtId="0" fontId="19" fillId="0" borderId="15" xfId="0" applyNumberFormat="1" applyFont="1" applyFill="1" applyBorder="1" applyAlignment="1">
      <alignment horizontal="justify" vertical="center" wrapText="1"/>
    </xf>
    <xf numFmtId="4" fontId="19" fillId="0" borderId="15" xfId="0" applyNumberFormat="1" applyFont="1" applyFill="1" applyBorder="1" applyAlignment="1">
      <alignment horizontal="right" vertical="center"/>
    </xf>
    <xf numFmtId="49" fontId="18" fillId="0" borderId="15" xfId="0" applyNumberFormat="1" applyFont="1" applyFill="1" applyBorder="1" applyAlignment="1">
      <alignment horizontal="justify" vertical="top" wrapText="1"/>
    </xf>
    <xf numFmtId="4" fontId="18" fillId="0" borderId="15" xfId="0" applyNumberFormat="1" applyFont="1" applyFill="1" applyBorder="1" applyAlignment="1">
      <alignment horizontal="right" vertical="center"/>
    </xf>
    <xf numFmtId="2" fontId="18" fillId="0" borderId="15" xfId="0" applyNumberFormat="1" applyFont="1" applyFill="1" applyBorder="1" applyAlignment="1">
      <alignment horizontal="justify" vertical="top" wrapText="1"/>
    </xf>
    <xf numFmtId="0" fontId="18" fillId="0" borderId="15" xfId="0" applyNumberFormat="1" applyFont="1" applyFill="1" applyBorder="1" applyAlignment="1">
      <alignment horizontal="justify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5" width="1.1484375" style="3" hidden="1" customWidth="1"/>
    <col min="6" max="16384" width="9.140625" style="3" customWidth="1"/>
  </cols>
  <sheetData>
    <row r="1" spans="1:5" ht="16.5" customHeight="1">
      <c r="A1" s="1" t="s">
        <v>13</v>
      </c>
      <c r="B1" s="1"/>
      <c r="C1" s="1"/>
      <c r="D1" s="1"/>
      <c r="E1" s="2"/>
    </row>
    <row r="2" spans="1:5" ht="18" customHeight="1">
      <c r="A2" s="1" t="s">
        <v>23</v>
      </c>
      <c r="B2" s="1"/>
      <c r="C2" s="1"/>
      <c r="D2" s="1"/>
      <c r="E2" s="1"/>
    </row>
    <row r="3" spans="1:5" ht="18.75" customHeight="1">
      <c r="A3" s="1" t="s">
        <v>24</v>
      </c>
      <c r="B3" s="1"/>
      <c r="C3" s="1"/>
      <c r="D3" s="1"/>
      <c r="E3" s="1"/>
    </row>
    <row r="4" spans="1:5" ht="19.5" customHeight="1">
      <c r="A4" s="1" t="s">
        <v>25</v>
      </c>
      <c r="B4" s="1"/>
      <c r="C4" s="1"/>
      <c r="D4" s="1"/>
      <c r="E4" s="1"/>
    </row>
    <row r="5" spans="1:5" ht="75.75" customHeight="1">
      <c r="A5" s="1" t="s">
        <v>26</v>
      </c>
      <c r="B5" s="1"/>
      <c r="C5" s="1"/>
      <c r="D5" s="1"/>
      <c r="E5" s="1"/>
    </row>
    <row r="6" spans="1:5" ht="18.75">
      <c r="A6" s="1" t="s">
        <v>27</v>
      </c>
      <c r="B6" s="1"/>
      <c r="C6" s="1"/>
      <c r="D6" s="1"/>
      <c r="E6" s="1"/>
    </row>
    <row r="7" spans="1:5" ht="18.75">
      <c r="A7" s="1" t="s">
        <v>28</v>
      </c>
      <c r="B7" s="1"/>
      <c r="C7" s="1"/>
      <c r="D7" s="1"/>
      <c r="E7" s="1"/>
    </row>
    <row r="8" spans="1:5" ht="18.75">
      <c r="A8" s="1" t="s">
        <v>34</v>
      </c>
      <c r="B8" s="1"/>
      <c r="C8" s="1"/>
      <c r="D8" s="1"/>
      <c r="E8" s="1"/>
    </row>
    <row r="9" spans="1:4" ht="15">
      <c r="A9" s="4"/>
      <c r="B9" s="4"/>
      <c r="C9" s="4"/>
      <c r="D9" s="4"/>
    </row>
    <row r="11" spans="1:5" ht="18.75">
      <c r="A11" s="5" t="s">
        <v>29</v>
      </c>
      <c r="B11" s="5"/>
      <c r="C11" s="5"/>
      <c r="D11" s="5"/>
      <c r="E11" s="6"/>
    </row>
    <row r="12" spans="1:5" ht="18.75">
      <c r="A12" s="5" t="s">
        <v>8</v>
      </c>
      <c r="B12" s="5"/>
      <c r="C12" s="5"/>
      <c r="D12" s="5"/>
      <c r="E12" s="6"/>
    </row>
    <row r="13" spans="1:5" ht="18.75">
      <c r="A13" s="5" t="s">
        <v>9</v>
      </c>
      <c r="B13" s="5"/>
      <c r="C13" s="5"/>
      <c r="D13" s="5"/>
      <c r="E13" s="6"/>
    </row>
    <row r="14" spans="1:5" ht="18.75">
      <c r="A14" s="5" t="s">
        <v>10</v>
      </c>
      <c r="B14" s="5"/>
      <c r="C14" s="5"/>
      <c r="D14" s="5"/>
      <c r="E14" s="6"/>
    </row>
    <row r="15" spans="1:5" ht="20.25" customHeight="1">
      <c r="A15" s="7" t="s">
        <v>11</v>
      </c>
      <c r="B15" s="7"/>
      <c r="C15" s="7"/>
      <c r="D15" s="7"/>
      <c r="E15" s="6"/>
    </row>
    <row r="16" spans="1:5" ht="75" customHeight="1">
      <c r="A16" s="8" t="s">
        <v>14</v>
      </c>
      <c r="B16" s="8"/>
      <c r="C16" s="8"/>
      <c r="D16" s="8"/>
      <c r="E16" s="6"/>
    </row>
    <row r="17" spans="1:5" ht="18.75">
      <c r="A17" s="5" t="s">
        <v>22</v>
      </c>
      <c r="B17" s="5"/>
      <c r="C17" s="5"/>
      <c r="D17" s="5"/>
      <c r="E17" s="6"/>
    </row>
    <row r="19" ht="18.75">
      <c r="D19" s="9" t="s">
        <v>7</v>
      </c>
    </row>
    <row r="21" spans="1:4" ht="39" customHeight="1">
      <c r="A21" s="10" t="s">
        <v>15</v>
      </c>
      <c r="B21" s="10"/>
      <c r="C21" s="10"/>
      <c r="D21" s="10"/>
    </row>
    <row r="23" spans="1:4" ht="18.75">
      <c r="A23" s="11" t="s">
        <v>20</v>
      </c>
      <c r="B23" s="12" t="s">
        <v>1</v>
      </c>
      <c r="C23" s="13"/>
      <c r="D23" s="14"/>
    </row>
    <row r="24" spans="1:4" ht="24" customHeight="1">
      <c r="A24" s="15"/>
      <c r="B24" s="16" t="s">
        <v>6</v>
      </c>
      <c r="C24" s="16" t="s">
        <v>12</v>
      </c>
      <c r="D24" s="16" t="s">
        <v>16</v>
      </c>
    </row>
    <row r="25" spans="1:4" ht="18.75">
      <c r="A25" s="17" t="s">
        <v>0</v>
      </c>
      <c r="B25" s="18">
        <v>2</v>
      </c>
      <c r="C25" s="18">
        <v>3</v>
      </c>
      <c r="D25" s="18">
        <v>4</v>
      </c>
    </row>
    <row r="26" spans="1:4" ht="56.25">
      <c r="A26" s="19" t="s">
        <v>2</v>
      </c>
      <c r="B26" s="20">
        <f>B27+B30</f>
        <v>89173422.86999999</v>
      </c>
      <c r="C26" s="20">
        <f>C27+C30</f>
        <v>18164100</v>
      </c>
      <c r="D26" s="20">
        <f>D27+D30</f>
        <v>17636800</v>
      </c>
    </row>
    <row r="27" spans="1:4" ht="18.75">
      <c r="A27" s="19" t="s">
        <v>3</v>
      </c>
      <c r="B27" s="20">
        <f>SUM(B28:B29)</f>
        <v>26723952.13</v>
      </c>
      <c r="C27" s="20">
        <f>SUM(C28:C29)</f>
        <v>18164100</v>
      </c>
      <c r="D27" s="20">
        <f>SUM(D28:D29)</f>
        <v>17636800</v>
      </c>
    </row>
    <row r="28" spans="1:4" ht="58.5" customHeight="1">
      <c r="A28" s="21" t="s">
        <v>21</v>
      </c>
      <c r="B28" s="22">
        <f>18572900+4879200</f>
        <v>23452100</v>
      </c>
      <c r="C28" s="22">
        <f>18164100</f>
        <v>18164100</v>
      </c>
      <c r="D28" s="22">
        <f>18164100-527300</f>
        <v>17636800</v>
      </c>
    </row>
    <row r="29" spans="1:4" ht="38.25" customHeight="1">
      <c r="A29" s="21" t="s">
        <v>17</v>
      </c>
      <c r="B29" s="22">
        <f>3176948.05+94904.08</f>
        <v>3271852.13</v>
      </c>
      <c r="C29" s="22">
        <f>0</f>
        <v>0</v>
      </c>
      <c r="D29" s="22">
        <f>0</f>
        <v>0</v>
      </c>
    </row>
    <row r="30" spans="1:4" ht="21" customHeight="1">
      <c r="A30" s="19" t="s">
        <v>4</v>
      </c>
      <c r="B30" s="20">
        <f>B31+B32+B33+B34+B35</f>
        <v>62449470.739999995</v>
      </c>
      <c r="C30" s="20">
        <f>C31+C32+C33+C34+C35</f>
        <v>0</v>
      </c>
      <c r="D30" s="20">
        <f>D31+D32+D33+D34+D35</f>
        <v>0</v>
      </c>
    </row>
    <row r="31" spans="1:4" ht="132" customHeight="1">
      <c r="A31" s="23" t="s">
        <v>18</v>
      </c>
      <c r="B31" s="22">
        <f>3485085.62</f>
        <v>3485085.62</v>
      </c>
      <c r="C31" s="22">
        <f>0</f>
        <v>0</v>
      </c>
      <c r="D31" s="22">
        <f>0</f>
        <v>0</v>
      </c>
    </row>
    <row r="32" spans="1:4" s="25" customFormat="1" ht="111" customHeight="1">
      <c r="A32" s="24" t="s">
        <v>19</v>
      </c>
      <c r="B32" s="22">
        <f>6362604-135745</f>
        <v>6226859</v>
      </c>
      <c r="C32" s="22">
        <f>0</f>
        <v>0</v>
      </c>
      <c r="D32" s="22">
        <f>0</f>
        <v>0</v>
      </c>
    </row>
    <row r="33" spans="1:4" s="25" customFormat="1" ht="82.5" customHeight="1">
      <c r="A33" s="24" t="s">
        <v>31</v>
      </c>
      <c r="B33" s="22">
        <f>14060800</f>
        <v>14060800</v>
      </c>
      <c r="C33" s="22">
        <v>0</v>
      </c>
      <c r="D33" s="22">
        <v>0</v>
      </c>
    </row>
    <row r="34" spans="1:4" s="25" customFormat="1" ht="93.75" customHeight="1">
      <c r="A34" s="24" t="s">
        <v>32</v>
      </c>
      <c r="B34" s="22">
        <v>2694726</v>
      </c>
      <c r="C34" s="22">
        <v>0</v>
      </c>
      <c r="D34" s="22">
        <v>0</v>
      </c>
    </row>
    <row r="35" spans="1:4" s="25" customFormat="1" ht="78.75" customHeight="1">
      <c r="A35" s="24" t="s">
        <v>33</v>
      </c>
      <c r="B35" s="22">
        <f>35982000.12</f>
        <v>35982000.12</v>
      </c>
      <c r="C35" s="22">
        <v>0</v>
      </c>
      <c r="D35" s="22">
        <v>0</v>
      </c>
    </row>
    <row r="36" spans="1:11" ht="18.75">
      <c r="A36" s="19" t="s">
        <v>5</v>
      </c>
      <c r="B36" s="20">
        <f>B26</f>
        <v>89173422.86999999</v>
      </c>
      <c r="C36" s="20">
        <f>C26</f>
        <v>18164100</v>
      </c>
      <c r="D36" s="20">
        <f>D26</f>
        <v>17636800</v>
      </c>
      <c r="K36" s="26"/>
    </row>
    <row r="37" s="27" customFormat="1" ht="18.75">
      <c r="D37" s="28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2022-04-26T11:02:42Z</dcterms:modified>
  <cp:category/>
  <cp:version/>
  <cp:contentType/>
  <cp:contentStatus/>
</cp:coreProperties>
</file>