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firstSheet="1" activeTab="1"/>
  </bookViews>
  <sheets>
    <sheet name="Service" sheetId="1" state="veryHidden" r:id="rId1"/>
    <sheet name="Приложение 2 таблица 1" sheetId="2" r:id="rId2"/>
  </sheets>
  <definedNames>
    <definedName name="_xlnm.Print_Titles" localSheetId="1">'Приложение 2 таблица 1'!$14:$14</definedName>
  </definedNames>
  <calcPr fullCalcOnLoad="1"/>
</workbook>
</file>

<file path=xl/sharedStrings.xml><?xml version="1.0" encoding="utf-8"?>
<sst xmlns="http://schemas.openxmlformats.org/spreadsheetml/2006/main" count="416" uniqueCount="367">
  <si>
    <t>depo-2009</t>
  </si>
  <si>
    <t>iv2009</t>
  </si>
  <si>
    <t>КовроваЕВ</t>
  </si>
  <si>
    <t>C_87.0*)*8,*)</t>
  </si>
  <si>
    <t>##TEMP_SAVE_КовроваЕВ</t>
  </si>
  <si>
    <t>if object_id(''tempdb..##TEMP_SAVE_КовроваЕВ'') is not null DROP TABLE ##TEMP_SAVE_КовроваЕВ create table ##TEMP_SAVE_КовроваЕВ (dog int, lev int, inc int, pok int, summa numeric(24,6), old numeric(24,6))</t>
  </si>
  <si>
    <t>isv_save_model</t>
  </si>
  <si>
    <t>C:\TEMP\TO_BKS~4\C_DATA.DBF</t>
  </si>
  <si>
    <t>Денежные взыскания (штрафы) за нарушение законодательства о налогах и сборах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</si>
  <si>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</si>
  <si>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Денежные взыскания (штрафы) за нарушение земельного законодательства</t>
  </si>
  <si>
    <t>000 1 00 00000 00 0000 000</t>
  </si>
  <si>
    <t>000 1 01 00000 00 0000 000</t>
  </si>
  <si>
    <t>000 1 01 02000 01 0000 110</t>
  </si>
  <si>
    <t>182 1 01 02010 01 0000 110</t>
  </si>
  <si>
    <t>182 1 01 02020 01 0000 110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</si>
  <si>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                                                  </t>
  </si>
  <si>
    <t>182 1 01 02030 01 0000 110</t>
  </si>
  <si>
    <t>182 1 01 02040 01 0000 110</t>
  </si>
  <si>
    <t>000 1 05 00000 00 0000 000</t>
  </si>
  <si>
    <t>182 1 05 02010 02 0000 110</t>
  </si>
  <si>
    <t>182 1 05 03010 01 0000 110</t>
  </si>
  <si>
    <t xml:space="preserve">Единый сельскохозяйственный налог                                                         </t>
  </si>
  <si>
    <t>000 1 08 00000 00 0000 000</t>
  </si>
  <si>
    <t>182 1 08 03010 01 0000 110</t>
  </si>
  <si>
    <t>000 1 08 07000 01 0000 110</t>
  </si>
  <si>
    <t>000 1 11 00000 00 0000 000</t>
  </si>
  <si>
    <t>000 1 11 05000 00 0000 120</t>
  </si>
  <si>
    <t>041 1 11 05013 10 0000 120</t>
  </si>
  <si>
    <t>041 1 11 05035 05 0000 120</t>
  </si>
  <si>
    <t>000 1 12 00000 00 0000 000</t>
  </si>
  <si>
    <t>048 1 12 01010 01 0000 120</t>
  </si>
  <si>
    <t>Плата за выбросы загрязняющих веществ в атмосферный воздух стационарными объектами</t>
  </si>
  <si>
    <t>048 1 12 01030 01 0000 120</t>
  </si>
  <si>
    <t>048 1 12 01040 01 0000 120</t>
  </si>
  <si>
    <t>Плата за размещение отходов производства и потребления</t>
  </si>
  <si>
    <t>000 1 13 00000 00 0000 000</t>
  </si>
  <si>
    <t>000 1 13 01995 05 0000 130</t>
  </si>
  <si>
    <t xml:space="preserve">Прочие доходы от оказания платных услуг (работ)  получателями средств бюджетов муниципальных районов </t>
  </si>
  <si>
    <t>035 1 13 01995 05 0000 130</t>
  </si>
  <si>
    <t>039 1 13 01995 05 0000 130</t>
  </si>
  <si>
    <t xml:space="preserve">Прочие доходы от оказания платных услуг (работ) получателями средств бюджетов муниципальных районов        </t>
  </si>
  <si>
    <t>000 1 14 00000 00 0000 000</t>
  </si>
  <si>
    <t>000 1 14 02000 00 0000 000</t>
  </si>
  <si>
    <t>041 1 14 02053 05 0000 410</t>
  </si>
  <si>
    <t>000 1 14 06000 00 0000 430</t>
  </si>
  <si>
    <t>041 1 14 06013 10 0000 430</t>
  </si>
  <si>
    <t>000 1 16 00000 00 0000 000</t>
  </si>
  <si>
    <t>000 1 16 03000 00 0000 140</t>
  </si>
  <si>
    <t>182 1 16 03030 01 0000 140</t>
  </si>
  <si>
    <t>000 1 16 25000 00 0000 140</t>
  </si>
  <si>
    <t>000 1 16 25060 01 0000 140</t>
  </si>
  <si>
    <t>321 1 16 25060 01 0000 140</t>
  </si>
  <si>
    <t>000 1 16 90000 00 0000 140</t>
  </si>
  <si>
    <t>000 1 16 90050 05 0000 140</t>
  </si>
  <si>
    <t>035 1 16 90050 05 0000 140</t>
  </si>
  <si>
    <t>188 1 16 90050 05 0000 140</t>
  </si>
  <si>
    <t>000 2 00 00000 00 0000 000</t>
  </si>
  <si>
    <t>000 1 11 05010 00 0000 120</t>
  </si>
  <si>
    <t>000 1 11 05030 00 0000 120</t>
  </si>
  <si>
    <t>000 1 12 01000 01 0000 120</t>
  </si>
  <si>
    <t xml:space="preserve">Плата за негативное воздействие на окружающую среду                                                                                               </t>
  </si>
  <si>
    <t>Плата за сбросы загрязняющих веществ в водные объекты</t>
  </si>
  <si>
    <t>000 1 13 01000 00 0000 130</t>
  </si>
  <si>
    <t>000 1 13 01990 00 0000 130</t>
  </si>
  <si>
    <t>000 1 14 06010 00 0000 430</t>
  </si>
  <si>
    <t xml:space="preserve">Прочие поступления от денежных взысканий (штрафов) и иных сумм в возмещение ущерба, зачисляемые в бюджеты муниципальных районов  </t>
  </si>
  <si>
    <t>Код классификации доходов бюджетов Российской Федерации</t>
  </si>
  <si>
    <t>Наименование доходов</t>
  </si>
  <si>
    <t>к решению Совета Южского</t>
  </si>
  <si>
    <t>муниципального района</t>
  </si>
  <si>
    <t>"О бюджете Южского</t>
  </si>
  <si>
    <t>Таблица 1</t>
  </si>
  <si>
    <t>000 1 03 00000 00 0000 000</t>
  </si>
  <si>
    <t>000 1 03 02000 01 0000 110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</si>
  <si>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                                      </t>
  </si>
  <si>
    <t>000 1 05 02000 02 0000 110</t>
  </si>
  <si>
    <t>000 1 05 03000 01 0000 110</t>
  </si>
  <si>
    <t>ПЛАТЕЖИ ПРИ ПОЛЬЗОВАНИИ ПРИРОДНЫМИ РЕСУРСАМИ</t>
  </si>
  <si>
    <t>000 2 02 00000 00 0000 000</t>
  </si>
  <si>
    <t>000 2 02 01000 00 0000 151</t>
  </si>
  <si>
    <t>000 2 02 01001 05 0000 151</t>
  </si>
  <si>
    <t>037 2 02 01001 05 0000 151</t>
  </si>
  <si>
    <t>000 2 02 03000 00 0000 151</t>
  </si>
  <si>
    <t>000 2 02 03024 00 0000 151</t>
  </si>
  <si>
    <t>000 2 02 03024 05 0000 151</t>
  </si>
  <si>
    <t>035 2 02 03024 05 0000 151</t>
  </si>
  <si>
    <t>039 2 02 03024 05 0000 151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</si>
  <si>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</si>
  <si>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000 2 02 04000 00 0000 151</t>
  </si>
  <si>
    <t>000 2 02 04014 00 0000 151</t>
  </si>
  <si>
    <t>000 2 02 04014 05 0000 151</t>
  </si>
  <si>
    <t>035 2 02 04014 05 0000 151</t>
  </si>
  <si>
    <t>000 2 02 02000 00 0000 151</t>
  </si>
  <si>
    <t>000 2 02 02999 00 0000 151</t>
  </si>
  <si>
    <t>000 2 02 02999 05 0000 151</t>
  </si>
  <si>
    <t>039 2 02 02999 05 0000 151</t>
  </si>
  <si>
    <t>000 2 02 03999 00 0000 151</t>
  </si>
  <si>
    <t>000 2 02 03999 05 0000 151</t>
  </si>
  <si>
    <t>039 2 02 03999 05 0000 151</t>
  </si>
  <si>
    <t xml:space="preserve">037 2 02 04014 05 0000 151 </t>
  </si>
  <si>
    <t xml:space="preserve">043 2 02 04014 05 0000 151 </t>
  </si>
  <si>
    <t>035 2 02 02999 05 0000 151</t>
  </si>
  <si>
    <t>НАЛОГИ НА ТОВАРЫ (РАБОТЫ, УСЛУГИ), РЕАЛИЗУЕМЫЕ НА ТЕРРИТОРИИ РОССИЙСКОЙ ФЕДЕРАЦИИ</t>
  </si>
  <si>
    <t xml:space="preserve">Акцизы по подакцизным товарам (продукции), производимым на территории Российской Федерации 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</si>
  <si>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</si>
  <si>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</si>
  <si>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</si>
  <si>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Государственная пошлина  за государственную регистрацию, а также за совершение прочих юридически значимых действий</t>
  </si>
  <si>
    <t>041 1 11 05025 05 0000 120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</si>
  <si>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</si>
  <si>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</si>
  <si>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182 1 16 03010 01 0000 140</t>
  </si>
  <si>
    <t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</si>
  <si>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>000 1 16 43000 01 0000 140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</si>
  <si>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</si>
  <si>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188 1 16 43000 01 0000 140</t>
  </si>
  <si>
    <t>000 1 11 05020 00 0000 120</t>
  </si>
  <si>
    <t>035 2 02 03007 05 0000 151</t>
  </si>
  <si>
    <t>000 2 02 03007 05 0000 151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</si>
  <si>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</si>
  <si>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</si>
  <si>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</si>
  <si>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Сумма, руб.</t>
  </si>
  <si>
    <t>000 2 08 00000 00 0000 000</t>
  </si>
  <si>
    <t>000 2 08 05000 05 0000 180</t>
  </si>
  <si>
    <t>037 2 08 05000 05 0000 180</t>
  </si>
  <si>
    <t xml:space="preserve"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 </t>
  </si>
  <si>
    <t>Перечисления из бюджетов муниципальных районов (в бюджеты муниципальных районов)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</si>
  <si>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 xml:space="preserve">Перечисления из бюджетов муниципальных районов (в бюджеты муниципальных районов)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 </t>
  </si>
  <si>
    <t>000 1 01 02010 01 0000 110</t>
  </si>
  <si>
    <t>000 1 01 02020 01 0000 110</t>
  </si>
  <si>
    <t>000 1 01 02030 01 0000 110</t>
  </si>
  <si>
    <t>000 1 01 02040 01 0000 110</t>
  </si>
  <si>
    <t>000 1 03 02250 01 0000 110</t>
  </si>
  <si>
    <t>000 1 03 02240 01 0000 110</t>
  </si>
  <si>
    <t>000 1 03 02230 01 0000 110</t>
  </si>
  <si>
    <t>000 1 08 03000 01 0000 110</t>
  </si>
  <si>
    <t>000 1 05 02010 02 0000 110</t>
  </si>
  <si>
    <t>000 1 08 03010 01 0000 110</t>
  </si>
  <si>
    <t>000 1 08 07150 01 0000 110</t>
  </si>
  <si>
    <t>000 1 11 05025 05 0000 120</t>
  </si>
  <si>
    <t>000 1 11 05035 05 0000 120</t>
  </si>
  <si>
    <t>000 1 12 01010 01 0000 120</t>
  </si>
  <si>
    <t>000 1 12 01030 01 0000 120</t>
  </si>
  <si>
    <t>000 1 12 01040 01 0000 120</t>
  </si>
  <si>
    <t>000 1 14 02050 05 0000 410</t>
  </si>
  <si>
    <t>000 1 14 02053 05 0000 410</t>
  </si>
  <si>
    <t>000 1 14 06013 10 0000 430</t>
  </si>
  <si>
    <t>000 1 16 03010 01 0000 140</t>
  </si>
  <si>
    <t>000 1 16 03030 01 0000 140</t>
  </si>
  <si>
    <t>000 2 02 01001 00 0000 151</t>
  </si>
  <si>
    <t>000 1 05 03010 01 0000 110</t>
  </si>
  <si>
    <t>000 1 11 05013 10 0000 120</t>
  </si>
  <si>
    <t>000 1 13 02000 00 0000 130</t>
  </si>
  <si>
    <t>000 1 13 02990 00 0000 130</t>
  </si>
  <si>
    <t>000 1 13 02995 05 0000 130</t>
  </si>
  <si>
    <t>035 1 13 02995 05 0000 130</t>
  </si>
  <si>
    <t xml:space="preserve">Государственная пошлина за выдачу разрешения на установку рекламной конструкции                                                                                                 </t>
  </si>
  <si>
    <r>
      <t xml:space="preserve">Доходы от оказания платных услуг  (работ)                </t>
    </r>
    <r>
      <rPr>
        <i/>
        <sz val="14"/>
        <rFont val="Times New Roman"/>
        <family val="1"/>
      </rPr>
      <t xml:space="preserve"> </t>
    </r>
    <r>
      <rPr>
        <sz val="14"/>
        <rFont val="Times New Roman"/>
        <family val="1"/>
      </rPr>
      <t xml:space="preserve">            </t>
    </r>
  </si>
  <si>
    <r>
      <t xml:space="preserve">Прочие доходы от оказания платных услуг (работ)             </t>
    </r>
    <r>
      <rPr>
        <i/>
        <sz val="14"/>
        <rFont val="Times New Roman"/>
        <family val="1"/>
      </rPr>
      <t xml:space="preserve">  </t>
    </r>
    <r>
      <rPr>
        <sz val="14"/>
        <rFont val="Times New Roman"/>
        <family val="1"/>
      </rPr>
      <t xml:space="preserve">            </t>
    </r>
  </si>
  <si>
    <t xml:space="preserve">Доходы бюджета Южского муниципального района по кодам классификации доходов бюджетов на 2016 год </t>
  </si>
  <si>
    <t xml:space="preserve">на 2016 год" 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</si>
  <si>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</si>
  <si>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</si>
  <si>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 xml:space="preserve">000 1 11 05013 13 0000 120 </t>
  </si>
  <si>
    <t>041 1 11 05013 13 0000 120</t>
  </si>
  <si>
    <t>041 1 14 06013 13 0000 430</t>
  </si>
  <si>
    <t>000 1 14 06013 13 0000 430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</si>
  <si>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</si>
  <si>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</si>
  <si>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</si>
  <si>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000 1 16 08020 01 0000 140</t>
  </si>
  <si>
    <t>188 1 16 08020 01 0000 140</t>
  </si>
  <si>
    <t>000 1 17 00000 00 0000 000</t>
  </si>
  <si>
    <t>Прочие неналоговые доходы</t>
  </si>
  <si>
    <t>ПРОЧИЕ НЕНАЛОГОВЫЕ ДОХОДЫ</t>
  </si>
  <si>
    <t>000 1 17 05000 00 0000 180</t>
  </si>
  <si>
    <t>000 1 17 05050 05 0000 180</t>
  </si>
  <si>
    <t>Прочие неналоговые доходы бюджетов муниципальных районов</t>
  </si>
  <si>
    <t>041 1 17 05050 05 0000 180</t>
  </si>
  <si>
    <t xml:space="preserve">041 2 02 04014 05 0000 151 </t>
  </si>
  <si>
    <t>100 1 03 02230 01 0000 110</t>
  </si>
  <si>
    <t>100 1 03 02240 01 0000 110</t>
  </si>
  <si>
    <t>100 1 03 02250 01 0000 110</t>
  </si>
  <si>
    <t>041 1 08 07150 01 0000 110</t>
  </si>
  <si>
    <t xml:space="preserve">Прочие доходы от оказания платных услуг (работ) получателями средств бюджетов муниципальных районов                           </t>
  </si>
  <si>
    <r>
      <t>от</t>
    </r>
    <r>
      <rPr>
        <u val="single"/>
        <sz val="14"/>
        <rFont val="Times New Roman"/>
        <family val="1"/>
      </rPr>
      <t xml:space="preserve"> 25.12.2015 </t>
    </r>
    <r>
      <rPr>
        <sz val="14"/>
        <rFont val="Times New Roman"/>
        <family val="1"/>
      </rPr>
      <t>№</t>
    </r>
    <r>
      <rPr>
        <u val="single"/>
        <sz val="14"/>
        <rFont val="Times New Roman"/>
        <family val="1"/>
      </rPr>
      <t xml:space="preserve"> 52  </t>
    </r>
  </si>
  <si>
    <t>037 1 13 02995 05 0000 130</t>
  </si>
  <si>
    <t>000 2 02 03121 00 0000 151</t>
  </si>
  <si>
    <t>000 2 02 03121 05 0000 151</t>
  </si>
  <si>
    <t>035 2 02 03121 05 0000 151</t>
  </si>
  <si>
    <t>000 2 02 02008 00 0000 151</t>
  </si>
  <si>
    <t>000 2 02 02008 05 0000 151</t>
  </si>
  <si>
    <t>035 2 02 02008 05 0000 151</t>
  </si>
  <si>
    <t>044 2 02 03024 05 0000 151</t>
  </si>
  <si>
    <t>000 2 19 00000 00 0000 151</t>
  </si>
  <si>
    <t>000 2 19 05000 05 0000 151</t>
  </si>
  <si>
    <t>035 2 19 05000 05 0000 151</t>
  </si>
  <si>
    <t>039 2 19 05000 05 0000 151</t>
  </si>
  <si>
    <t>000 1 03 02260 01 0000 110</t>
  </si>
  <si>
    <t>100 1 03 02260 01 0000 110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</si>
  <si>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</si>
  <si>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</si>
  <si>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</si>
  <si>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000 1 05 04000 02 0000 110</t>
  </si>
  <si>
    <t>Налог, взимаемый в связи с применением патентной системы налогообложения</t>
  </si>
  <si>
    <t>000 1 06 00000 00 0000 000</t>
  </si>
  <si>
    <t>000 1 06 01030 05 0000 110</t>
  </si>
  <si>
    <t>182 1 06 01030 05 0000 110</t>
  </si>
  <si>
    <t>НАЛОГИ НА ИМУЩЕСТВО</t>
  </si>
  <si>
    <t>000 1 06 01000 00 0000 110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</si>
  <si>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</si>
  <si>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</si>
  <si>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000 1 09 00000 00 0000 000</t>
  </si>
  <si>
    <t>000 1 09 01000 00 0000 110</t>
  </si>
  <si>
    <t>Налог на прибыль организаций, зачислявшийся до 1 января 2005 года в местные бюджеты</t>
  </si>
  <si>
    <t>000 1 09 01030 05 0000 110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</si>
  <si>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</si>
  <si>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182 1 09 01030 05 0000 110</t>
  </si>
  <si>
    <t>000 1 09 04000 00 0000 110</t>
  </si>
  <si>
    <t>Налоги на имущество</t>
  </si>
  <si>
    <t>000 1 09 04010 02 0000 110</t>
  </si>
  <si>
    <t>Налог на имущество предприятий</t>
  </si>
  <si>
    <t>182 1 09 04010 02 0000 110</t>
  </si>
  <si>
    <t>000 1 09 04050 00 0000 110</t>
  </si>
  <si>
    <t>Земельный налог (по обязательствам, возникшим до 1 января 2006 года)</t>
  </si>
  <si>
    <t>Земельный налог (по обязательствам, возникшим до 1 января 2006 года), мобилизуемый на межселенных территориях</t>
  </si>
  <si>
    <t>000 1 09 04053 05 0000 110</t>
  </si>
  <si>
    <t>182 1 09 04053 05 0000 110</t>
  </si>
  <si>
    <t>Прочие налоги и сборы (по отмененным налогам и сборам субъектов Российской Федерации)</t>
  </si>
  <si>
    <t>000 1 09 06000 02 0000 110</t>
  </si>
  <si>
    <t>000 1 09 06010 02 0000 110</t>
  </si>
  <si>
    <t>Налог с продаж</t>
  </si>
  <si>
    <t>182 1 09 06010 02 0000 110</t>
  </si>
  <si>
    <t>000 1 12 01020 01 0000 120</t>
  </si>
  <si>
    <t>Плата за выбросы загрязняющих веществ в атмосферный воздух передвижными объектами</t>
  </si>
  <si>
    <t>048 1 12 01020 01 0000 120</t>
  </si>
  <si>
    <t xml:space="preserve">ДОХОДЫ ОТ ОКАЗАНИЯ ПЛАТНЫХ УСЛУГ (РАБОТ) И КОМПЕНСАЦИИ ЗАТРАТ ГОСУДАРСТВА </t>
  </si>
  <si>
    <r>
      <t xml:space="preserve">Доходы от компенсации затрат государства </t>
    </r>
    <r>
      <rPr>
        <sz val="14"/>
        <rFont val="Times New Roman"/>
        <family val="1"/>
      </rPr>
      <t xml:space="preserve">                                         </t>
    </r>
  </si>
  <si>
    <t xml:space="preserve">Прочие доходы от компенсации затрат государства </t>
  </si>
  <si>
    <t>Прочие доходы от компенсации затрат бюджетов муниципальных районов</t>
  </si>
  <si>
    <t xml:space="preserve">Прочие доходы от компенсации затрат бюджетов муниципальных районов </t>
  </si>
  <si>
    <t>039 1 13 02995 05 0000 130</t>
  </si>
  <si>
    <t>000 1 16 25030 01 0000 140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</si>
  <si>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</si>
  <si>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041 1 16 25030 01 0000 140</t>
  </si>
  <si>
    <r>
      <t xml:space="preserve">Прочие поступления от денежных взысканий (штрафов) и иных сумм в возмещение ущерба </t>
    </r>
    <r>
      <rPr>
        <sz val="14"/>
        <rFont val="Times New Roman"/>
        <family val="1"/>
      </rPr>
      <t xml:space="preserve">                       </t>
    </r>
  </si>
  <si>
    <r>
      <t>Прочие поступления от денежных взысканий (штрафов) и иных сумм в возмещение ущерба, зачисляемые в бюджеты муниципальных районов</t>
    </r>
    <r>
      <rPr>
        <sz val="14"/>
        <rFont val="Times New Roman"/>
        <family val="1"/>
      </rPr>
      <t xml:space="preserve">     </t>
    </r>
    <r>
      <rPr>
        <i/>
        <sz val="14"/>
        <rFont val="Times New Roman"/>
        <family val="1"/>
      </rPr>
      <t xml:space="preserve">  </t>
    </r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</si>
  <si>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</si>
  <si>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 xml:space="preserve">Дотации  на выравнивание бюджетной обеспеченности </t>
  </si>
  <si>
    <t xml:space="preserve">Дотации бюджетам муниципальных районов на выравнивание бюджетной обеспеченности </t>
  </si>
  <si>
    <r>
      <t>Субсидии бюджетам бюджетной системы Российской Федерации (межбюджетные субсидии)</t>
    </r>
    <r>
      <rPr>
        <i/>
        <sz val="10"/>
        <color indexed="56"/>
        <rFont val="Times New Roman"/>
        <family val="1"/>
      </rPr>
      <t xml:space="preserve"> </t>
    </r>
  </si>
  <si>
    <t xml:space="preserve">Субсидии бюджетам на обеспечение жильем молодых семей </t>
  </si>
  <si>
    <t>Субсидии бюджетам муниципальных районов на обеспечение жильем молодых семей</t>
  </si>
  <si>
    <t xml:space="preserve">Субсидии бюджетам муниципальных районов на обеспечение жильем молодых семей </t>
  </si>
  <si>
    <t xml:space="preserve">Прочие субсидии </t>
  </si>
  <si>
    <t xml:space="preserve">Прочие субсидии бюджетам муниципальных районов </t>
  </si>
  <si>
    <r>
      <t>Прочие субсидии бюджетам муниципальных районов</t>
    </r>
    <r>
      <rPr>
        <i/>
        <sz val="10"/>
        <color indexed="56"/>
        <rFont val="Times New Roman"/>
        <family val="1"/>
      </rPr>
      <t xml:space="preserve"> </t>
    </r>
  </si>
  <si>
    <t>000 2 02 02051 05 0000 151</t>
  </si>
  <si>
    <t>035 2 02 02051 05 0000 151</t>
  </si>
  <si>
    <t>Субсидии бюджетам на реализацию федеральных целевых программ</t>
  </si>
  <si>
    <t>000 2 02 02051 00 0000 151</t>
  </si>
  <si>
    <t>Субсидии бюджетам муниципальных районов на реализацию федеральных целевых программ</t>
  </si>
  <si>
    <r>
      <t xml:space="preserve">Субвенции бюджетам муниципальных районов на выполнение передаваемых полномочий субъектов Российской Федерации </t>
    </r>
  </si>
  <si>
    <t>Субвенции бюджетам на проведение Всероссийской сельскохозяйственной переписи в 2016 году</t>
  </si>
  <si>
    <t xml:space="preserve">Субвенции бюджетам муниципальных районов на проведение Всероссийской сельскохозяйственной переписи в 2016 году </t>
  </si>
  <si>
    <r>
      <t xml:space="preserve">Иные межбюджетные трансферты </t>
    </r>
  </si>
  <si>
    <t xml:space="preserve"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 </t>
  </si>
  <si>
    <r>
      <t xml:space="preserve"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</t>
    </r>
  </si>
  <si>
    <r>
  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  </r>
    <r>
      <rPr>
        <i/>
        <sz val="11"/>
        <rFont val="Times New Roman"/>
        <family val="1"/>
      </rPr>
      <t xml:space="preserve"> </t>
    </r>
  </si>
  <si>
    <t xml:space="preserve"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</t>
  </si>
  <si>
    <t xml:space="preserve">Возврат остатков субсидии, субвенции и иных межбюджетных трансфертов, имеющих целевое назначение, прошлых лет </t>
  </si>
  <si>
    <t xml:space="preserve">Возврат остатков субсидии, субвенции и иных межбюджетных трансфертов, имеющих целевое назначение, прошлых лет, из бюджетов муниципальных районов </t>
  </si>
  <si>
    <t>Возврат остатков субсидии, субвенции и иных межбюджетных трансфертов, имеющих целевое назначение, прошлых лет, из бюджетов муниципальных районов</t>
  </si>
  <si>
    <t>182 1 05 02020 02 0000 110</t>
  </si>
  <si>
    <t>000 1 05 04020 02 0000 110</t>
  </si>
  <si>
    <t>182 1 05 04020 02 0000 110</t>
  </si>
  <si>
    <t>000 1 09 07000 00 0000 110</t>
  </si>
  <si>
    <t>000 1 09 07030 00 0000 110</t>
  </si>
  <si>
    <t>000 1 09 07033 05 0000 110</t>
  </si>
  <si>
    <t>182 1 09 07033 05 0000 110</t>
  </si>
  <si>
    <t>000 1 09 07050 00 0000 110</t>
  </si>
  <si>
    <t>000 1 09 07053 05 0000 110</t>
  </si>
  <si>
    <t>182 1 09 07053 05 0000 110</t>
  </si>
  <si>
    <t>000 1 16 28000 01 0000 140</t>
  </si>
  <si>
    <t>188 1 16 28000 01 0000 140</t>
  </si>
  <si>
    <t>000 2 02 01003 00 0000 151</t>
  </si>
  <si>
    <t>000 2 02 01003 05 0000 151</t>
  </si>
  <si>
    <t>037 2 02 01003 05 0000 151</t>
  </si>
  <si>
    <r>
      <t xml:space="preserve">ВСЕГО ДОХОДОВ </t>
    </r>
    <r>
      <rPr>
        <b/>
        <sz val="14"/>
        <color indexed="56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</t>
    </r>
  </si>
  <si>
    <t xml:space="preserve">НАЛОГОВЫЕ И НЕНАЛОГОВЫЕ ДОХОДЫ </t>
  </si>
  <si>
    <r>
      <t xml:space="preserve">НАЛОГИ НА ПРИБЫЛЬ, ДОХОДЫ </t>
    </r>
    <r>
      <rPr>
        <b/>
        <sz val="14"/>
        <rFont val="Times New Roman"/>
        <family val="1"/>
      </rPr>
      <t xml:space="preserve">                </t>
    </r>
  </si>
  <si>
    <r>
      <t xml:space="preserve">Налог на доходы физических лиц </t>
    </r>
    <r>
      <rPr>
        <sz val="14"/>
        <rFont val="Times New Roman"/>
        <family val="1"/>
      </rPr>
      <t xml:space="preserve">                                </t>
    </r>
  </si>
  <si>
    <r>
  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</t>
    </r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</si>
  <si>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</si>
  <si>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r>
  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  </r>
    <r>
      <rPr>
        <sz val="14"/>
        <rFont val="Times New Roman"/>
        <family val="1"/>
      </rPr>
      <t xml:space="preserve">                             </t>
    </r>
  </si>
  <si>
    <r>
      <t xml:space="preserve"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</t>
    </r>
    <r>
      <rPr>
        <sz val="14"/>
        <rFont val="Times New Roman"/>
        <family val="1"/>
      </rPr>
      <t xml:space="preserve">                                    </t>
    </r>
  </si>
  <si>
    <r>
      <t xml:space="preserve">НАЛОГИ НА СОВОКУПНЫЙ ДОХОД </t>
    </r>
    <r>
      <rPr>
        <b/>
        <sz val="14"/>
        <rFont val="Times New Roman"/>
        <family val="1"/>
      </rPr>
      <t xml:space="preserve">                      </t>
    </r>
  </si>
  <si>
    <r>
      <t xml:space="preserve">Единый налог на вмененный доход для отдельных видов деятельности </t>
    </r>
    <r>
      <rPr>
        <sz val="14"/>
        <rFont val="Times New Roman"/>
        <family val="1"/>
      </rPr>
      <t xml:space="preserve">                                        </t>
    </r>
  </si>
  <si>
    <r>
      <t>Единый налог на вмененный доход для отдельных видов деятельности</t>
    </r>
    <r>
      <rPr>
        <sz val="14"/>
        <rFont val="Times New Roman"/>
        <family val="1"/>
      </rPr>
      <t xml:space="preserve">                             </t>
    </r>
  </si>
  <si>
    <r>
      <t>Единый налог на вмененный доход для отдельных видов деятельности</t>
    </r>
    <r>
      <rPr>
        <sz val="14"/>
        <rFont val="Times New Roman"/>
        <family val="1"/>
      </rPr>
      <t xml:space="preserve">                                           </t>
    </r>
  </si>
  <si>
    <t xml:space="preserve">Налог, взимаемый в связи с применением патентной системы налогообложения, зачисляемый в бюджеты муниципальных районов </t>
  </si>
  <si>
    <t xml:space="preserve">Налог, взимаемый в связи с применением патентной системы налогообложения зачисляемый в бюджеты муниципальных районов </t>
  </si>
  <si>
    <r>
      <t xml:space="preserve">ГОСУДАРСТВЕННАЯ ПОШЛИНА </t>
    </r>
    <r>
      <rPr>
        <b/>
        <sz val="14"/>
        <rFont val="Times New Roman"/>
        <family val="1"/>
      </rPr>
      <t xml:space="preserve">    </t>
    </r>
  </si>
  <si>
    <t xml:space="preserve">Государственная пошлина по делам, рассматриваемым в судах общей юрисдикции, мировыми судьями 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</si>
  <si>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</si>
  <si>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r>
  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  </r>
    <r>
      <rPr>
        <i/>
        <sz val="10"/>
        <rFont val="Times New Roman"/>
        <family val="1"/>
      </rPr>
      <t xml:space="preserve"> </t>
    </r>
  </si>
  <si>
    <t xml:space="preserve">ЗАДОЛЖЕННОСТЬ И ПЕРЕРАСЧЕТЫ ПО ОТМЕНЕННЫМ НАЛОГАМ, СБОРАМ И ИНЫМ ОБЯЗАТЕЛЬНЫМ ПЛАТЕЖАМ </t>
  </si>
  <si>
    <t xml:space="preserve">Прочие налоги и сборы (по отмененным местным налогам и сборам) </t>
  </si>
  <si>
    <t xml:space="preserve"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 </t>
  </si>
  <si>
    <t xml:space="preserve"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 </t>
  </si>
  <si>
    <t>Прочие местные налоги и сборы</t>
  </si>
  <si>
    <t>Прочие местные налоги и сборы, мобилизуемые на территориях муниципальных районов</t>
  </si>
  <si>
    <t xml:space="preserve">Прочие местные налоги и сборы, мобилизуемые на территориях муниципальных районов </t>
  </si>
  <si>
    <t xml:space="preserve">ДОХОДЫ ОТ ИСПОЛЬЗОВАНИЯ ИМУЩЕСТВА, НАХОДЯЩЕГОСЯ В ГОСУДАРСТВЕННОЙ И МУНИЦИПАЛЬНОЙ СОБСТВЕННОСТИ </t>
  </si>
  <si>
    <r>
  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казённых) </t>
    </r>
    <r>
      <rPr>
        <sz val="14"/>
        <rFont val="Times New Roman"/>
        <family val="1"/>
      </rPr>
      <t xml:space="preserve">                                   </t>
    </r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</si>
  <si>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</si>
  <si>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</si>
  <si>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</si>
  <si>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r>
      <t xml:space="preserve"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 </t>
    </r>
    <r>
      <rPr>
        <sz val="14"/>
        <rFont val="Times New Roman"/>
        <family val="1"/>
      </rPr>
      <t xml:space="preserve">                                                                                      </t>
    </r>
  </si>
  <si>
    <r>
  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  </r>
    <r>
      <rPr>
        <i/>
        <sz val="10"/>
        <color indexed="56"/>
        <rFont val="Times New Roman"/>
        <family val="1"/>
      </rPr>
      <t xml:space="preserve"> </t>
    </r>
    <r>
      <rPr>
        <sz val="14"/>
        <rFont val="Times New Roman"/>
        <family val="1"/>
      </rPr>
      <t xml:space="preserve">                    </t>
    </r>
  </si>
  <si>
    <r>
      <t xml:space="preserve"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 </t>
    </r>
    <r>
      <rPr>
        <sz val="14"/>
        <rFont val="Times New Roman"/>
        <family val="1"/>
      </rPr>
      <t xml:space="preserve">                               </t>
    </r>
  </si>
  <si>
    <t>041 1 13 02995 05 0000 130</t>
  </si>
  <si>
    <t xml:space="preserve">ДОХОДЫ ОТ ПРОДАЖИ МАТЕРИАЛЬНЫХ И НЕМАТЕРИАЛЬНЫХ АКТИВОВ 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</si>
  <si>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 автономных учреждений, а также имущества государственных и муниципальных унитарных предприятий, в том числе казенных)</t>
  </si>
  <si>
    <r>
      <t xml:space="preserve">Доходы от реализации имущества, находящегося в собственности муниципальных районов (за исключением движимого имущества муниципальных бюджетных и 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</t>
    </r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</si>
  <si>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</si>
  <si>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r>
      <t>Доходы от реализации иного имущества, находящегося в собственности муниципальных районов (за исключением имущества муниципальных бюджетных и 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  </r>
  </si>
  <si>
    <t xml:space="preserve">Доходы от продажи земельных участков, находящихся в государственной и муниципальной собственности </t>
  </si>
  <si>
    <r>
      <t>Доходы от продажи земельных участков, государственная собственность на которые не разграничена</t>
    </r>
    <r>
      <rPr>
        <i/>
        <sz val="10"/>
        <color indexed="56"/>
        <rFont val="Times New Roman"/>
        <family val="1"/>
      </rPr>
      <t xml:space="preserve"> </t>
    </r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</si>
  <si>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сельских поселений 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</si>
  <si>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</si>
  <si>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городских поселений </t>
  </si>
  <si>
    <t xml:space="preserve">ШТРАФЫ, САНКЦИИ, ВОЗМЕЩЕНИЕ УЩЕРБА </t>
  </si>
  <si>
    <t>000 1 16 21000 00 0000 140</t>
  </si>
  <si>
    <t>000 1 16 21050 05 0000 140</t>
  </si>
  <si>
    <t>188 1 16 21050 05 0000 140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</si>
  <si>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</si>
  <si>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</si>
  <si>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 xml:space="preserve"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 </t>
  </si>
  <si>
    <t>000 1 16 30000 01 0000 140</t>
  </si>
  <si>
    <t>Денежные взыскания (штрафы) за правонарушения в области дорожного движения</t>
  </si>
  <si>
    <t>000 1 16 30030 01 0000 140</t>
  </si>
  <si>
    <t>Прочие денежные взыскания (штрафы) за правонарушения в области дорожного движения</t>
  </si>
  <si>
    <t>188 1 16 30030 01 0000 140</t>
  </si>
  <si>
    <t>000 1 16 33000 00 0000 140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</si>
  <si>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</si>
  <si>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000 1 16 33050 05 0000 140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</si>
  <si>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</si>
  <si>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161 1 16 33050 05 0000 140</t>
  </si>
  <si>
    <t>076 1 16 90050 05 0000 140</t>
  </si>
  <si>
    <t>415 1 16 90050 05 0000 140</t>
  </si>
  <si>
    <r>
      <t xml:space="preserve">БЕЗВОЗМЕЗДНЫЕ ПОСТУПЛЕНИЯ </t>
    </r>
  </si>
  <si>
    <t xml:space="preserve">Безвозмездные поступления от других бюджетов бюджетной системы Российской Федерации </t>
  </si>
  <si>
    <r>
      <t xml:space="preserve">Дотации бюджетам бюджетной системы Российской Федерации </t>
    </r>
  </si>
  <si>
    <t>Дотации бюджетам на поддержку мер по обеспечению сбалансированности бюджетов</t>
  </si>
  <si>
    <t>Дотации бюджетам муниципальных районов на поддержку мер по обеспечению сбалансированности бюджетов</t>
  </si>
  <si>
    <t xml:space="preserve">Дотации бюджетам муниципальных районов на поддержку мер по обеспечению сбалансированности бюджетов </t>
  </si>
  <si>
    <t xml:space="preserve">Субвенции бюджетам бюджетной системы Российской Федерации </t>
  </si>
  <si>
    <r>
      <t xml:space="preserve">Субвенции местным бюджетам на выполнение передаваемых полномочий субъектов Российской Федерации </t>
    </r>
  </si>
  <si>
    <t xml:space="preserve">Субвенции бюджетам муниципальных районов на выполнение передаваемых полномочий субъектов Российской Федерации </t>
  </si>
  <si>
    <t xml:space="preserve">Прочие субвенции </t>
  </si>
  <si>
    <t xml:space="preserve">Прочие субвенции бюджетам муниципальных районов </t>
  </si>
  <si>
    <r>
      <t>Прочие субвенции бюджетам муниципальных районов</t>
    </r>
  </si>
  <si>
    <t>Приложение № 2</t>
  </si>
  <si>
    <t>(изложено в новой редакции в соответствии с решением Совета Южского муниципального района от 13.12.2016 № 97)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</si>
</sst>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.00000"/>
    <numFmt numFmtId="170" formatCode="#,##0.0"/>
    <numFmt numFmtId="171" formatCode="#,##0.000"/>
  </numFmts>
  <fonts count="50">
    <font>
      <sz val="10"/>
      <name val="Arial Cyr"/>
      <family val="0"/>
    </font>
    <font>
      <i/>
      <sz val="14"/>
      <color indexed="8"/>
      <name val="Times New Roman"/>
      <family val="1"/>
    </font>
    <font>
      <sz val="14"/>
      <name val="Times New Roman"/>
      <family val="1"/>
    </font>
    <font>
      <u val="single"/>
      <sz val="14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  <font>
      <i/>
      <sz val="14"/>
      <name val="Times New Roman"/>
      <family val="1"/>
    </font>
    <font>
      <i/>
      <sz val="10"/>
      <color indexed="56"/>
      <name val="Times New Roman"/>
      <family val="1"/>
    </font>
    <font>
      <b/>
      <sz val="14"/>
      <color indexed="56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u val="single"/>
      <sz val="10"/>
      <color indexed="20"/>
      <name val="Arial Cyr"/>
      <family val="0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u val="single"/>
      <sz val="10"/>
      <color theme="10"/>
      <name val="Arial Cyr"/>
      <family val="0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u val="single"/>
      <sz val="10"/>
      <color theme="11"/>
      <name val="Arial Cyr"/>
      <family val="0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i/>
      <sz val="10"/>
      <color rgb="FF00206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8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2" fillId="33" borderId="10" xfId="0" applyFont="1" applyFill="1" applyBorder="1" applyAlignment="1">
      <alignment horizontal="center" vertical="center" shrinkToFit="1"/>
    </xf>
    <xf numFmtId="4" fontId="6" fillId="0" borderId="0" xfId="0" applyNumberFormat="1" applyFont="1" applyAlignment="1">
      <alignment vertical="center"/>
    </xf>
    <xf numFmtId="4" fontId="2" fillId="33" borderId="10" xfId="0" applyNumberFormat="1" applyFont="1" applyFill="1" applyBorder="1" applyAlignment="1">
      <alignment horizontal="center" vertical="center" shrinkToFit="1"/>
    </xf>
    <xf numFmtId="4" fontId="2" fillId="34" borderId="10" xfId="0" applyNumberFormat="1" applyFont="1" applyFill="1" applyBorder="1" applyAlignment="1">
      <alignment horizontal="center" vertical="center" wrapText="1" shrinkToFit="1"/>
    </xf>
    <xf numFmtId="4" fontId="2" fillId="34" borderId="1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0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2" fillId="33" borderId="10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center" vertical="top" shrinkToFit="1"/>
    </xf>
    <xf numFmtId="2" fontId="2" fillId="0" borderId="10" xfId="0" applyNumberFormat="1" applyFont="1" applyBorder="1" applyAlignment="1">
      <alignment horizontal="justify" vertical="top" wrapText="1"/>
    </xf>
    <xf numFmtId="4" fontId="2" fillId="34" borderId="10" xfId="0" applyNumberFormat="1" applyFont="1" applyFill="1" applyBorder="1" applyAlignment="1">
      <alignment horizontal="center" vertical="center" shrinkToFit="1"/>
    </xf>
    <xf numFmtId="4" fontId="4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 shrinkToFit="1"/>
    </xf>
    <xf numFmtId="49" fontId="2" fillId="0" borderId="10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justify" vertical="top" wrapText="1"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justify" vertical="top" wrapText="1"/>
    </xf>
    <xf numFmtId="4" fontId="2" fillId="0" borderId="10" xfId="0" applyNumberFormat="1" applyFont="1" applyFill="1" applyBorder="1" applyAlignment="1" applyProtection="1">
      <alignment horizontal="center" vertical="center" shrinkToFit="1"/>
      <protection locked="0"/>
    </xf>
    <xf numFmtId="4" fontId="2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top" wrapText="1"/>
    </xf>
    <xf numFmtId="2" fontId="4" fillId="0" borderId="10" xfId="0" applyNumberFormat="1" applyFont="1" applyBorder="1" applyAlignment="1">
      <alignment horizontal="justify" vertical="top" wrapText="1"/>
    </xf>
    <xf numFmtId="4" fontId="4" fillId="0" borderId="1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0" xfId="0" applyNumberFormat="1" applyFont="1" applyBorder="1" applyAlignment="1">
      <alignment horizontal="justify" vertical="top" wrapText="1"/>
    </xf>
    <xf numFmtId="4" fontId="2" fillId="0" borderId="0" xfId="0" applyNumberFormat="1" applyFont="1" applyAlignment="1">
      <alignment/>
    </xf>
    <xf numFmtId="0" fontId="2" fillId="0" borderId="10" xfId="0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top" shrinkToFit="1"/>
    </xf>
    <xf numFmtId="49" fontId="4" fillId="0" borderId="10" xfId="0" applyNumberFormat="1" applyFont="1" applyFill="1" applyBorder="1" applyAlignment="1">
      <alignment horizontal="justify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2" fontId="2" fillId="0" borderId="10" xfId="0" applyNumberFormat="1" applyFont="1" applyFill="1" applyBorder="1" applyAlignment="1">
      <alignment horizontal="justify" vertical="top" wrapText="1"/>
    </xf>
    <xf numFmtId="2" fontId="4" fillId="0" borderId="10" xfId="0" applyNumberFormat="1" applyFont="1" applyFill="1" applyBorder="1" applyAlignment="1">
      <alignment horizontal="justify" vertical="top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justify" vertical="top" wrapText="1"/>
    </xf>
    <xf numFmtId="4" fontId="4" fillId="34" borderId="10" xfId="0" applyNumberFormat="1" applyFont="1" applyFill="1" applyBorder="1" applyAlignment="1">
      <alignment horizontal="center" vertical="center" shrinkToFit="1"/>
    </xf>
    <xf numFmtId="4" fontId="4" fillId="0" borderId="11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4" fontId="4" fillId="34" borderId="10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0" xfId="0" applyFont="1" applyAlignment="1">
      <alignment vertical="top"/>
    </xf>
    <xf numFmtId="0" fontId="2" fillId="0" borderId="10" xfId="0" applyFont="1" applyBorder="1" applyAlignment="1">
      <alignment vertical="top"/>
    </xf>
    <xf numFmtId="0" fontId="2" fillId="0" borderId="0" xfId="0" applyFont="1" applyAlignment="1">
      <alignment horizontal="justify" vertical="top" wrapText="1"/>
    </xf>
    <xf numFmtId="49" fontId="2" fillId="34" borderId="10" xfId="0" applyNumberFormat="1" applyFont="1" applyFill="1" applyBorder="1" applyAlignment="1">
      <alignment horizontal="center" vertical="top" wrapText="1"/>
    </xf>
    <xf numFmtId="49" fontId="2" fillId="0" borderId="12" xfId="0" applyNumberFormat="1" applyFont="1" applyBorder="1" applyAlignment="1">
      <alignment horizontal="center" vertical="top" wrapText="1"/>
    </xf>
    <xf numFmtId="4" fontId="2" fillId="0" borderId="12" xfId="0" applyNumberFormat="1" applyFont="1" applyBorder="1" applyAlignment="1">
      <alignment horizontal="center" vertical="center" wrapText="1"/>
    </xf>
    <xf numFmtId="49" fontId="2" fillId="34" borderId="10" xfId="0" applyNumberFormat="1" applyFont="1" applyFill="1" applyBorder="1" applyAlignment="1">
      <alignment horizontal="justify" vertical="top" wrapText="1"/>
    </xf>
    <xf numFmtId="2" fontId="4" fillId="0" borderId="13" xfId="0" applyNumberFormat="1" applyFont="1" applyFill="1" applyBorder="1" applyAlignment="1">
      <alignment horizontal="left" vertical="center" wrapText="1"/>
    </xf>
    <xf numFmtId="2" fontId="4" fillId="0" borderId="14" xfId="0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top" wrapText="1"/>
    </xf>
    <xf numFmtId="0" fontId="49" fillId="0" borderId="15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0.75390625" style="0" customWidth="1"/>
  </cols>
  <sheetData>
    <row r="1" ht="12.75">
      <c r="A1" s="1">
        <v>725412083</v>
      </c>
    </row>
    <row r="4" ht="12.75">
      <c r="A4" t="s">
        <v>0</v>
      </c>
    </row>
    <row r="5" ht="12.75">
      <c r="A5" t="s">
        <v>1</v>
      </c>
    </row>
    <row r="6" ht="12.75">
      <c r="A6" t="s">
        <v>2</v>
      </c>
    </row>
    <row r="8" ht="12.75">
      <c r="A8" t="s">
        <v>3</v>
      </c>
    </row>
    <row r="9" ht="12.75">
      <c r="A9" t="s">
        <v>4</v>
      </c>
    </row>
    <row r="10" ht="12.75">
      <c r="A10" t="s">
        <v>5</v>
      </c>
    </row>
    <row r="11" ht="12.75">
      <c r="A11" t="s">
        <v>6</v>
      </c>
    </row>
    <row r="13" ht="12.75">
      <c r="A13" t="s">
        <v>7</v>
      </c>
    </row>
    <row r="14" ht="12.75">
      <c r="A14">
        <v>255795354</v>
      </c>
    </row>
  </sheetData>
  <sheetProtection password="E622" sheet="1" objects="1" scenario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16"/>
  <sheetViews>
    <sheetView tabSelected="1" zoomScalePageLayoutView="0" workbookViewId="0" topLeftCell="A210">
      <selection activeCell="J211" sqref="J211"/>
    </sheetView>
  </sheetViews>
  <sheetFormatPr defaultColWidth="9.00390625" defaultRowHeight="12.75"/>
  <cols>
    <col min="1" max="1" width="35.125" style="2" customWidth="1"/>
    <col min="2" max="2" width="48.375" style="3" customWidth="1"/>
    <col min="3" max="3" width="19.375" style="3" customWidth="1"/>
    <col min="4" max="4" width="9.125" style="4" customWidth="1"/>
    <col min="5" max="5" width="0.12890625" style="3" hidden="1" customWidth="1"/>
    <col min="6" max="7" width="12.00390625" style="3" hidden="1" customWidth="1"/>
    <col min="8" max="16384" width="9.125" style="3" customWidth="1"/>
  </cols>
  <sheetData>
    <row r="1" ht="18.75">
      <c r="C1" s="5" t="s">
        <v>365</v>
      </c>
    </row>
    <row r="2" ht="18.75">
      <c r="C2" s="5" t="s">
        <v>69</v>
      </c>
    </row>
    <row r="3" ht="18.75">
      <c r="C3" s="5" t="s">
        <v>70</v>
      </c>
    </row>
    <row r="4" ht="18.75">
      <c r="C4" s="5" t="s">
        <v>71</v>
      </c>
    </row>
    <row r="5" ht="18.75">
      <c r="C5" s="5" t="s">
        <v>70</v>
      </c>
    </row>
    <row r="6" ht="18.75">
      <c r="C6" s="5" t="s">
        <v>162</v>
      </c>
    </row>
    <row r="7" ht="18.75">
      <c r="C7" s="5" t="s">
        <v>187</v>
      </c>
    </row>
    <row r="9" ht="18.75">
      <c r="C9" s="5" t="s">
        <v>72</v>
      </c>
    </row>
    <row r="11" spans="1:3" ht="40.5" customHeight="1">
      <c r="A11" s="56" t="s">
        <v>161</v>
      </c>
      <c r="B11" s="56"/>
      <c r="C11" s="56"/>
    </row>
    <row r="12" spans="1:3" ht="20.25" customHeight="1">
      <c r="A12" s="57" t="s">
        <v>366</v>
      </c>
      <c r="B12" s="57"/>
      <c r="C12" s="57"/>
    </row>
    <row r="13" spans="1:3" ht="63" customHeight="1">
      <c r="A13" s="41" t="s">
        <v>67</v>
      </c>
      <c r="B13" s="41" t="s">
        <v>68</v>
      </c>
      <c r="C13" s="41" t="s">
        <v>123</v>
      </c>
    </row>
    <row r="14" spans="1:3" ht="18.75">
      <c r="A14" s="32">
        <v>1</v>
      </c>
      <c r="B14" s="32">
        <v>2</v>
      </c>
      <c r="C14" s="6">
        <v>3</v>
      </c>
    </row>
    <row r="15" spans="1:7" ht="52.5" customHeight="1">
      <c r="A15" s="33" t="s">
        <v>11</v>
      </c>
      <c r="B15" s="34" t="s">
        <v>291</v>
      </c>
      <c r="C15" s="18">
        <f>C16+C26+C36+C52+C79+C92+C102+C115+C126+C159+C48+C59</f>
        <v>47263602.983</v>
      </c>
      <c r="E15" s="7">
        <v>39401.33</v>
      </c>
      <c r="F15" s="7">
        <v>42044.09</v>
      </c>
      <c r="G15" s="7">
        <v>44531</v>
      </c>
    </row>
    <row r="16" spans="1:3" ht="18.75">
      <c r="A16" s="33" t="s">
        <v>12</v>
      </c>
      <c r="B16" s="34" t="s">
        <v>292</v>
      </c>
      <c r="C16" s="18">
        <f>C17</f>
        <v>29566626.41</v>
      </c>
    </row>
    <row r="17" spans="1:3" ht="18.75">
      <c r="A17" s="21" t="s">
        <v>13</v>
      </c>
      <c r="B17" s="22" t="s">
        <v>293</v>
      </c>
      <c r="C17" s="35">
        <f>C18+C20+C22+C24</f>
        <v>29566626.41</v>
      </c>
    </row>
    <row r="18" spans="1:3" ht="159.75" customHeight="1">
      <c r="A18" s="21" t="s">
        <v>130</v>
      </c>
      <c r="B18" s="16" t="s">
        <v>294</v>
      </c>
      <c r="C18" s="8">
        <f>C19</f>
        <v>29216626.41</v>
      </c>
    </row>
    <row r="19" spans="1:3" ht="167.25" customHeight="1">
      <c r="A19" s="21" t="s">
        <v>14</v>
      </c>
      <c r="B19" s="16" t="s">
        <v>295</v>
      </c>
      <c r="C19" s="8">
        <v>29216626.41</v>
      </c>
    </row>
    <row r="20" spans="1:3" ht="210" customHeight="1">
      <c r="A20" s="21" t="s">
        <v>131</v>
      </c>
      <c r="B20" s="16" t="s">
        <v>16</v>
      </c>
      <c r="C20" s="8">
        <f>C21</f>
        <v>117106.78</v>
      </c>
    </row>
    <row r="21" spans="1:3" ht="207" customHeight="1">
      <c r="A21" s="21" t="s">
        <v>15</v>
      </c>
      <c r="B21" s="16" t="s">
        <v>16</v>
      </c>
      <c r="C21" s="9">
        <v>117106.78</v>
      </c>
    </row>
    <row r="22" spans="1:3" ht="94.5" customHeight="1">
      <c r="A22" s="21" t="s">
        <v>132</v>
      </c>
      <c r="B22" s="22" t="s">
        <v>75</v>
      </c>
      <c r="C22" s="9">
        <f>C23</f>
        <v>111963.22</v>
      </c>
    </row>
    <row r="23" spans="1:3" ht="93.75">
      <c r="A23" s="21" t="s">
        <v>17</v>
      </c>
      <c r="B23" s="22" t="s">
        <v>75</v>
      </c>
      <c r="C23" s="10">
        <v>111963.22</v>
      </c>
    </row>
    <row r="24" spans="1:3" ht="183.75" customHeight="1">
      <c r="A24" s="21" t="s">
        <v>133</v>
      </c>
      <c r="B24" s="16" t="s">
        <v>297</v>
      </c>
      <c r="C24" s="10">
        <f>C25</f>
        <v>120930</v>
      </c>
    </row>
    <row r="25" spans="1:3" ht="179.25" customHeight="1">
      <c r="A25" s="21" t="s">
        <v>18</v>
      </c>
      <c r="B25" s="16" t="s">
        <v>296</v>
      </c>
      <c r="C25" s="10">
        <v>120930</v>
      </c>
    </row>
    <row r="26" spans="1:4" s="13" customFormat="1" ht="78" customHeight="1">
      <c r="A26" s="36" t="s">
        <v>73</v>
      </c>
      <c r="B26" s="11" t="s">
        <v>103</v>
      </c>
      <c r="C26" s="29">
        <f>C27</f>
        <v>1532944</v>
      </c>
      <c r="D26" s="12"/>
    </row>
    <row r="27" spans="1:3" ht="56.25">
      <c r="A27" s="15" t="s">
        <v>74</v>
      </c>
      <c r="B27" s="14" t="s">
        <v>104</v>
      </c>
      <c r="C27" s="25">
        <f>C28+C30+C32+C34</f>
        <v>1532944</v>
      </c>
    </row>
    <row r="28" spans="1:3" ht="131.25" customHeight="1">
      <c r="A28" s="15" t="s">
        <v>136</v>
      </c>
      <c r="B28" s="16" t="s">
        <v>105</v>
      </c>
      <c r="C28" s="25">
        <f>C29</f>
        <v>507755.16</v>
      </c>
    </row>
    <row r="29" spans="1:3" ht="131.25" customHeight="1">
      <c r="A29" s="15" t="s">
        <v>182</v>
      </c>
      <c r="B29" s="16" t="s">
        <v>105</v>
      </c>
      <c r="C29" s="10">
        <v>507755.16</v>
      </c>
    </row>
    <row r="30" spans="1:3" ht="168" customHeight="1">
      <c r="A30" s="15" t="s">
        <v>135</v>
      </c>
      <c r="B30" s="16" t="s">
        <v>106</v>
      </c>
      <c r="C30" s="10">
        <f>C31</f>
        <v>12469</v>
      </c>
    </row>
    <row r="31" spans="1:3" ht="168" customHeight="1">
      <c r="A31" s="15" t="s">
        <v>183</v>
      </c>
      <c r="B31" s="16" t="s">
        <v>106</v>
      </c>
      <c r="C31" s="10">
        <v>12469</v>
      </c>
    </row>
    <row r="32" spans="1:3" ht="150">
      <c r="A32" s="15" t="s">
        <v>134</v>
      </c>
      <c r="B32" s="16" t="s">
        <v>107</v>
      </c>
      <c r="C32" s="10">
        <f>C33</f>
        <v>1079858.82</v>
      </c>
    </row>
    <row r="33" spans="1:3" ht="150">
      <c r="A33" s="15" t="s">
        <v>184</v>
      </c>
      <c r="B33" s="16" t="s">
        <v>107</v>
      </c>
      <c r="C33" s="10">
        <v>1079858.82</v>
      </c>
    </row>
    <row r="34" spans="1:3" ht="155.25" customHeight="1">
      <c r="A34" s="15" t="s">
        <v>200</v>
      </c>
      <c r="B34" s="49" t="s">
        <v>202</v>
      </c>
      <c r="C34" s="10">
        <f>C35</f>
        <v>-67138.98</v>
      </c>
    </row>
    <row r="35" spans="1:3" ht="150" customHeight="1">
      <c r="A35" s="15" t="s">
        <v>201</v>
      </c>
      <c r="B35" s="24" t="s">
        <v>202</v>
      </c>
      <c r="C35" s="10">
        <v>-67138.98</v>
      </c>
    </row>
    <row r="36" spans="1:3" ht="37.5">
      <c r="A36" s="33" t="s">
        <v>19</v>
      </c>
      <c r="B36" s="37" t="s">
        <v>298</v>
      </c>
      <c r="C36" s="18">
        <f>C37+C42+C45</f>
        <v>6897683.69</v>
      </c>
    </row>
    <row r="37" spans="1:3" ht="37.5">
      <c r="A37" s="21" t="s">
        <v>76</v>
      </c>
      <c r="B37" s="22" t="s">
        <v>299</v>
      </c>
      <c r="C37" s="26">
        <f>C38+C40</f>
        <v>6840921.69</v>
      </c>
    </row>
    <row r="38" spans="1:3" ht="37.5">
      <c r="A38" s="21" t="s">
        <v>138</v>
      </c>
      <c r="B38" s="22" t="s">
        <v>300</v>
      </c>
      <c r="C38" s="26">
        <f>C39</f>
        <v>6840357.54</v>
      </c>
    </row>
    <row r="39" spans="1:3" ht="37.5">
      <c r="A39" s="50" t="s">
        <v>20</v>
      </c>
      <c r="B39" s="22" t="s">
        <v>301</v>
      </c>
      <c r="C39" s="10">
        <v>6840357.54</v>
      </c>
    </row>
    <row r="40" spans="1:3" ht="75">
      <c r="A40" s="21" t="s">
        <v>203</v>
      </c>
      <c r="B40" s="49" t="s">
        <v>204</v>
      </c>
      <c r="C40" s="10">
        <f>C41</f>
        <v>564.15</v>
      </c>
    </row>
    <row r="41" spans="1:3" ht="75">
      <c r="A41" s="21" t="s">
        <v>275</v>
      </c>
      <c r="B41" s="24" t="s">
        <v>204</v>
      </c>
      <c r="C41" s="10">
        <v>564.15</v>
      </c>
    </row>
    <row r="42" spans="1:3" ht="24" customHeight="1">
      <c r="A42" s="21" t="s">
        <v>77</v>
      </c>
      <c r="B42" s="22" t="s">
        <v>22</v>
      </c>
      <c r="C42" s="26">
        <f>C43</f>
        <v>2000</v>
      </c>
    </row>
    <row r="43" spans="1:3" ht="24" customHeight="1">
      <c r="A43" s="21" t="s">
        <v>152</v>
      </c>
      <c r="B43" s="22" t="s">
        <v>22</v>
      </c>
      <c r="C43" s="26">
        <f>C44</f>
        <v>2000</v>
      </c>
    </row>
    <row r="44" spans="1:3" ht="24" customHeight="1">
      <c r="A44" s="21" t="s">
        <v>21</v>
      </c>
      <c r="B44" s="22" t="s">
        <v>22</v>
      </c>
      <c r="C44" s="26">
        <v>2000</v>
      </c>
    </row>
    <row r="45" spans="1:3" ht="64.5" customHeight="1">
      <c r="A45" s="51" t="s">
        <v>205</v>
      </c>
      <c r="B45" s="49" t="s">
        <v>206</v>
      </c>
      <c r="C45" s="52">
        <f>C47</f>
        <v>54762</v>
      </c>
    </row>
    <row r="46" spans="1:3" ht="93.75" customHeight="1">
      <c r="A46" s="21" t="s">
        <v>276</v>
      </c>
      <c r="B46" s="24" t="s">
        <v>302</v>
      </c>
      <c r="C46" s="26">
        <f>C47</f>
        <v>54762</v>
      </c>
    </row>
    <row r="47" spans="1:3" ht="85.5" customHeight="1">
      <c r="A47" s="21" t="s">
        <v>277</v>
      </c>
      <c r="B47" s="24" t="s">
        <v>303</v>
      </c>
      <c r="C47" s="26">
        <v>54762</v>
      </c>
    </row>
    <row r="48" spans="1:3" ht="24" customHeight="1">
      <c r="A48" s="27" t="s">
        <v>207</v>
      </c>
      <c r="B48" s="30" t="s">
        <v>210</v>
      </c>
      <c r="C48" s="45">
        <f>C49</f>
        <v>0.03</v>
      </c>
    </row>
    <row r="49" spans="1:3" ht="24" customHeight="1">
      <c r="A49" s="21" t="s">
        <v>211</v>
      </c>
      <c r="B49" s="22" t="s">
        <v>212</v>
      </c>
      <c r="C49" s="26">
        <f>C50</f>
        <v>0.03</v>
      </c>
    </row>
    <row r="50" spans="1:3" ht="99.75" customHeight="1">
      <c r="A50" s="21" t="s">
        <v>208</v>
      </c>
      <c r="B50" s="22" t="s">
        <v>213</v>
      </c>
      <c r="C50" s="26">
        <f>C51</f>
        <v>0.03</v>
      </c>
    </row>
    <row r="51" spans="1:3" ht="109.5" customHeight="1">
      <c r="A51" s="21" t="s">
        <v>209</v>
      </c>
      <c r="B51" s="22" t="s">
        <v>213</v>
      </c>
      <c r="C51" s="26">
        <v>0.03</v>
      </c>
    </row>
    <row r="52" spans="1:3" ht="33" customHeight="1">
      <c r="A52" s="33" t="s">
        <v>23</v>
      </c>
      <c r="B52" s="37" t="s">
        <v>304</v>
      </c>
      <c r="C52" s="18">
        <f>C55+C58</f>
        <v>1006000</v>
      </c>
    </row>
    <row r="53" spans="1:3" ht="72.75" customHeight="1">
      <c r="A53" s="21" t="s">
        <v>137</v>
      </c>
      <c r="B53" s="22" t="s">
        <v>305</v>
      </c>
      <c r="C53" s="17">
        <f>C54</f>
        <v>976000</v>
      </c>
    </row>
    <row r="54" spans="1:3" ht="111" customHeight="1">
      <c r="A54" s="38" t="s">
        <v>139</v>
      </c>
      <c r="B54" s="39" t="s">
        <v>306</v>
      </c>
      <c r="C54" s="17">
        <f>C55</f>
        <v>976000</v>
      </c>
    </row>
    <row r="55" spans="1:3" ht="108.75" customHeight="1">
      <c r="A55" s="38" t="s">
        <v>24</v>
      </c>
      <c r="B55" s="39" t="s">
        <v>307</v>
      </c>
      <c r="C55" s="17">
        <v>976000</v>
      </c>
    </row>
    <row r="56" spans="1:3" ht="75">
      <c r="A56" s="21" t="s">
        <v>25</v>
      </c>
      <c r="B56" s="22" t="s">
        <v>108</v>
      </c>
      <c r="C56" s="10">
        <f>C57</f>
        <v>30000</v>
      </c>
    </row>
    <row r="57" spans="1:3" ht="56.25">
      <c r="A57" s="21" t="s">
        <v>140</v>
      </c>
      <c r="B57" s="16" t="s">
        <v>158</v>
      </c>
      <c r="C57" s="10">
        <f>C58</f>
        <v>30000</v>
      </c>
    </row>
    <row r="58" spans="1:3" ht="56.25" customHeight="1">
      <c r="A58" s="21" t="s">
        <v>185</v>
      </c>
      <c r="B58" s="16" t="s">
        <v>158</v>
      </c>
      <c r="C58" s="10">
        <v>30000</v>
      </c>
    </row>
    <row r="59" spans="1:3" ht="105" customHeight="1">
      <c r="A59" s="27" t="s">
        <v>214</v>
      </c>
      <c r="B59" s="28" t="s">
        <v>308</v>
      </c>
      <c r="C59" s="46">
        <f>C60+C63+C69+C72</f>
        <v>1165.9</v>
      </c>
    </row>
    <row r="60" spans="1:3" ht="56.25" customHeight="1">
      <c r="A60" s="21" t="s">
        <v>215</v>
      </c>
      <c r="B60" s="16" t="s">
        <v>216</v>
      </c>
      <c r="C60" s="10">
        <f>C61</f>
        <v>1094</v>
      </c>
    </row>
    <row r="61" spans="1:3" ht="81.75" customHeight="1">
      <c r="A61" s="21" t="s">
        <v>217</v>
      </c>
      <c r="B61" s="16" t="s">
        <v>218</v>
      </c>
      <c r="C61" s="10">
        <f>C62</f>
        <v>1094</v>
      </c>
    </row>
    <row r="62" spans="1:3" ht="81.75" customHeight="1">
      <c r="A62" s="21" t="s">
        <v>219</v>
      </c>
      <c r="B62" s="16" t="s">
        <v>218</v>
      </c>
      <c r="C62" s="10">
        <v>1094</v>
      </c>
    </row>
    <row r="63" spans="1:3" ht="30" customHeight="1">
      <c r="A63" s="21" t="s">
        <v>220</v>
      </c>
      <c r="B63" s="16" t="s">
        <v>221</v>
      </c>
      <c r="C63" s="10">
        <f>C64+C66</f>
        <v>59.52</v>
      </c>
    </row>
    <row r="64" spans="1:3" ht="27" customHeight="1">
      <c r="A64" s="21" t="s">
        <v>222</v>
      </c>
      <c r="B64" s="47" t="s">
        <v>223</v>
      </c>
      <c r="C64" s="10">
        <f>C65</f>
        <v>59.14</v>
      </c>
    </row>
    <row r="65" spans="1:3" ht="36.75" customHeight="1">
      <c r="A65" s="21" t="s">
        <v>224</v>
      </c>
      <c r="B65" s="48" t="s">
        <v>223</v>
      </c>
      <c r="C65" s="10">
        <v>59.14</v>
      </c>
    </row>
    <row r="66" spans="1:3" ht="40.5" customHeight="1">
      <c r="A66" s="21" t="s">
        <v>225</v>
      </c>
      <c r="B66" s="16" t="s">
        <v>226</v>
      </c>
      <c r="C66" s="10">
        <f>C67</f>
        <v>0.38</v>
      </c>
    </row>
    <row r="67" spans="1:3" ht="81.75" customHeight="1">
      <c r="A67" s="21" t="s">
        <v>228</v>
      </c>
      <c r="B67" s="16" t="s">
        <v>227</v>
      </c>
      <c r="C67" s="10">
        <f>C68</f>
        <v>0.38</v>
      </c>
    </row>
    <row r="68" spans="1:3" ht="77.25" customHeight="1">
      <c r="A68" s="21" t="s">
        <v>229</v>
      </c>
      <c r="B68" s="16" t="s">
        <v>227</v>
      </c>
      <c r="C68" s="10">
        <v>0.38</v>
      </c>
    </row>
    <row r="69" spans="1:3" ht="63.75" customHeight="1">
      <c r="A69" s="21" t="s">
        <v>231</v>
      </c>
      <c r="B69" s="16" t="s">
        <v>230</v>
      </c>
      <c r="C69" s="10">
        <f>C70</f>
        <v>12.23</v>
      </c>
    </row>
    <row r="70" spans="1:3" ht="27" customHeight="1">
      <c r="A70" s="21" t="s">
        <v>232</v>
      </c>
      <c r="B70" s="16" t="s">
        <v>233</v>
      </c>
      <c r="C70" s="10">
        <f>C71</f>
        <v>12.23</v>
      </c>
    </row>
    <row r="71" spans="1:3" ht="24" customHeight="1">
      <c r="A71" s="21" t="s">
        <v>234</v>
      </c>
      <c r="B71" s="16" t="s">
        <v>233</v>
      </c>
      <c r="C71" s="10">
        <v>12.23</v>
      </c>
    </row>
    <row r="72" spans="1:3" ht="46.5" customHeight="1">
      <c r="A72" s="21" t="s">
        <v>278</v>
      </c>
      <c r="B72" s="24" t="s">
        <v>309</v>
      </c>
      <c r="C72" s="10">
        <f>C73+C76</f>
        <v>0.15000000000000002</v>
      </c>
    </row>
    <row r="73" spans="1:3" ht="103.5" customHeight="1">
      <c r="A73" s="21" t="s">
        <v>279</v>
      </c>
      <c r="B73" s="24" t="s">
        <v>310</v>
      </c>
      <c r="C73" s="10">
        <f>C74</f>
        <v>0.1</v>
      </c>
    </row>
    <row r="74" spans="1:3" ht="140.25" customHeight="1">
      <c r="A74" s="21" t="s">
        <v>280</v>
      </c>
      <c r="B74" s="24" t="s">
        <v>311</v>
      </c>
      <c r="C74" s="10">
        <f>C75</f>
        <v>0.1</v>
      </c>
    </row>
    <row r="75" spans="1:3" ht="145.5" customHeight="1">
      <c r="A75" s="21" t="s">
        <v>281</v>
      </c>
      <c r="B75" s="24" t="s">
        <v>311</v>
      </c>
      <c r="C75" s="10">
        <v>0.1</v>
      </c>
    </row>
    <row r="76" spans="1:3" ht="35.25" customHeight="1">
      <c r="A76" s="21" t="s">
        <v>282</v>
      </c>
      <c r="B76" s="16" t="s">
        <v>312</v>
      </c>
      <c r="C76" s="10">
        <f>C77</f>
        <v>0.05</v>
      </c>
    </row>
    <row r="77" spans="1:3" ht="66" customHeight="1">
      <c r="A77" s="21" t="s">
        <v>283</v>
      </c>
      <c r="B77" s="16" t="s">
        <v>313</v>
      </c>
      <c r="C77" s="10">
        <f>C78</f>
        <v>0.05</v>
      </c>
    </row>
    <row r="78" spans="1:3" ht="69.75" customHeight="1">
      <c r="A78" s="21" t="s">
        <v>284</v>
      </c>
      <c r="B78" s="16" t="s">
        <v>314</v>
      </c>
      <c r="C78" s="10">
        <v>0.05</v>
      </c>
    </row>
    <row r="79" spans="1:3" ht="105.75" customHeight="1">
      <c r="A79" s="33" t="s">
        <v>26</v>
      </c>
      <c r="B79" s="37" t="s">
        <v>315</v>
      </c>
      <c r="C79" s="18">
        <f>C80</f>
        <v>2599789.483</v>
      </c>
    </row>
    <row r="80" spans="1:3" ht="181.5" customHeight="1">
      <c r="A80" s="21" t="s">
        <v>27</v>
      </c>
      <c r="B80" s="16" t="s">
        <v>316</v>
      </c>
      <c r="C80" s="17">
        <f>C81+C86+C89</f>
        <v>2599789.483</v>
      </c>
    </row>
    <row r="81" spans="1:3" ht="147" customHeight="1">
      <c r="A81" s="21" t="s">
        <v>58</v>
      </c>
      <c r="B81" s="16" t="s">
        <v>317</v>
      </c>
      <c r="C81" s="10">
        <f>C82+C84</f>
        <v>2026550.023</v>
      </c>
    </row>
    <row r="82" spans="1:3" ht="150.75" customHeight="1">
      <c r="A82" s="21" t="s">
        <v>153</v>
      </c>
      <c r="B82" s="16" t="s">
        <v>163</v>
      </c>
      <c r="C82" s="10">
        <f>C83</f>
        <v>643075.67</v>
      </c>
    </row>
    <row r="83" spans="1:3" ht="150" customHeight="1">
      <c r="A83" s="21" t="s">
        <v>28</v>
      </c>
      <c r="B83" s="24" t="s">
        <v>164</v>
      </c>
      <c r="C83" s="10">
        <v>643075.67</v>
      </c>
    </row>
    <row r="84" spans="1:3" ht="160.5" customHeight="1">
      <c r="A84" s="21" t="s">
        <v>165</v>
      </c>
      <c r="B84" s="42" t="s">
        <v>318</v>
      </c>
      <c r="C84" s="10">
        <f>C85</f>
        <v>1383474.353</v>
      </c>
    </row>
    <row r="85" spans="1:3" ht="164.25" customHeight="1">
      <c r="A85" s="21" t="s">
        <v>166</v>
      </c>
      <c r="B85" s="42" t="s">
        <v>319</v>
      </c>
      <c r="C85" s="10">
        <v>1383474.353</v>
      </c>
    </row>
    <row r="86" spans="1:3" ht="151.5" customHeight="1">
      <c r="A86" s="21" t="s">
        <v>117</v>
      </c>
      <c r="B86" s="16" t="s">
        <v>110</v>
      </c>
      <c r="C86" s="10">
        <f>C87</f>
        <v>260597.06</v>
      </c>
    </row>
    <row r="87" spans="1:3" ht="151.5" customHeight="1">
      <c r="A87" s="21" t="s">
        <v>141</v>
      </c>
      <c r="B87" s="16" t="s">
        <v>111</v>
      </c>
      <c r="C87" s="10">
        <f>C88</f>
        <v>260597.06</v>
      </c>
    </row>
    <row r="88" spans="1:3" ht="151.5" customHeight="1">
      <c r="A88" s="21" t="s">
        <v>109</v>
      </c>
      <c r="B88" s="16" t="s">
        <v>111</v>
      </c>
      <c r="C88" s="10">
        <v>260597.06</v>
      </c>
    </row>
    <row r="89" spans="1:3" ht="159" customHeight="1">
      <c r="A89" s="21" t="s">
        <v>59</v>
      </c>
      <c r="B89" s="16" t="s">
        <v>320</v>
      </c>
      <c r="C89" s="19">
        <f>C90</f>
        <v>312642.4</v>
      </c>
    </row>
    <row r="90" spans="1:3" ht="131.25">
      <c r="A90" s="21" t="s">
        <v>142</v>
      </c>
      <c r="B90" s="16" t="s">
        <v>321</v>
      </c>
      <c r="C90" s="19">
        <f>C91</f>
        <v>312642.4</v>
      </c>
    </row>
    <row r="91" spans="1:3" ht="143.25" customHeight="1">
      <c r="A91" s="21" t="s">
        <v>29</v>
      </c>
      <c r="B91" s="16" t="s">
        <v>322</v>
      </c>
      <c r="C91" s="19">
        <v>312642.4</v>
      </c>
    </row>
    <row r="92" spans="1:3" ht="39" customHeight="1">
      <c r="A92" s="33" t="s">
        <v>30</v>
      </c>
      <c r="B92" s="37" t="s">
        <v>78</v>
      </c>
      <c r="C92" s="18">
        <f>C93</f>
        <v>307930</v>
      </c>
    </row>
    <row r="93" spans="1:3" ht="37.5">
      <c r="A93" s="21" t="s">
        <v>60</v>
      </c>
      <c r="B93" s="22" t="s">
        <v>61</v>
      </c>
      <c r="C93" s="26">
        <f>C94+C98+C100+C96</f>
        <v>307930</v>
      </c>
    </row>
    <row r="94" spans="1:3" ht="56.25">
      <c r="A94" s="21" t="s">
        <v>143</v>
      </c>
      <c r="B94" s="22" t="s">
        <v>32</v>
      </c>
      <c r="C94" s="26">
        <f>C95</f>
        <v>65481.35</v>
      </c>
    </row>
    <row r="95" spans="1:3" ht="56.25">
      <c r="A95" s="21" t="s">
        <v>31</v>
      </c>
      <c r="B95" s="22" t="s">
        <v>32</v>
      </c>
      <c r="C95" s="20">
        <v>65481.35</v>
      </c>
    </row>
    <row r="96" spans="1:3" ht="66.75" customHeight="1">
      <c r="A96" s="21" t="s">
        <v>235</v>
      </c>
      <c r="B96" s="49" t="s">
        <v>236</v>
      </c>
      <c r="C96" s="20">
        <f>C97</f>
        <v>857.5</v>
      </c>
    </row>
    <row r="97" spans="1:3" ht="63.75" customHeight="1">
      <c r="A97" s="21" t="s">
        <v>237</v>
      </c>
      <c r="B97" s="24" t="s">
        <v>236</v>
      </c>
      <c r="C97" s="20">
        <v>857.5</v>
      </c>
    </row>
    <row r="98" spans="1:3" ht="37.5">
      <c r="A98" s="21" t="s">
        <v>144</v>
      </c>
      <c r="B98" s="22" t="s">
        <v>62</v>
      </c>
      <c r="C98" s="20">
        <f>C99</f>
        <v>10375</v>
      </c>
    </row>
    <row r="99" spans="1:3" ht="37.5">
      <c r="A99" s="21" t="s">
        <v>33</v>
      </c>
      <c r="B99" s="22" t="s">
        <v>62</v>
      </c>
      <c r="C99" s="20">
        <v>10375</v>
      </c>
    </row>
    <row r="100" spans="1:3" ht="37.5">
      <c r="A100" s="21" t="s">
        <v>145</v>
      </c>
      <c r="B100" s="22" t="s">
        <v>35</v>
      </c>
      <c r="C100" s="20">
        <f>C101</f>
        <v>231216.15</v>
      </c>
    </row>
    <row r="101" spans="1:3" ht="37.5">
      <c r="A101" s="21" t="s">
        <v>34</v>
      </c>
      <c r="B101" s="22" t="s">
        <v>35</v>
      </c>
      <c r="C101" s="8">
        <v>231216.15</v>
      </c>
    </row>
    <row r="102" spans="1:3" ht="75">
      <c r="A102" s="33" t="s">
        <v>36</v>
      </c>
      <c r="B102" s="40" t="s">
        <v>238</v>
      </c>
      <c r="C102" s="18">
        <f>C103+C108</f>
        <v>2129367.12</v>
      </c>
    </row>
    <row r="103" spans="1:3" ht="37.5">
      <c r="A103" s="21" t="s">
        <v>63</v>
      </c>
      <c r="B103" s="16" t="s">
        <v>159</v>
      </c>
      <c r="C103" s="26">
        <f>C104</f>
        <v>1222000</v>
      </c>
    </row>
    <row r="104" spans="1:3" ht="37.5">
      <c r="A104" s="21" t="s">
        <v>64</v>
      </c>
      <c r="B104" s="16" t="s">
        <v>160</v>
      </c>
      <c r="C104" s="26">
        <f>C105</f>
        <v>1222000</v>
      </c>
    </row>
    <row r="105" spans="1:3" ht="59.25" customHeight="1">
      <c r="A105" s="21" t="s">
        <v>37</v>
      </c>
      <c r="B105" s="16" t="s">
        <v>38</v>
      </c>
      <c r="C105" s="26">
        <f>SUM(C106:C107)</f>
        <v>1222000</v>
      </c>
    </row>
    <row r="106" spans="1:3" ht="57.75" customHeight="1">
      <c r="A106" s="21" t="s">
        <v>39</v>
      </c>
      <c r="B106" s="16" t="s">
        <v>186</v>
      </c>
      <c r="C106" s="10">
        <v>22000</v>
      </c>
    </row>
    <row r="107" spans="1:3" ht="56.25" customHeight="1">
      <c r="A107" s="21" t="s">
        <v>40</v>
      </c>
      <c r="B107" s="16" t="s">
        <v>41</v>
      </c>
      <c r="C107" s="10">
        <v>1200000</v>
      </c>
    </row>
    <row r="108" spans="1:3" ht="45" customHeight="1">
      <c r="A108" s="21" t="s">
        <v>154</v>
      </c>
      <c r="B108" s="22" t="s">
        <v>239</v>
      </c>
      <c r="C108" s="10">
        <f>C109</f>
        <v>907367.1199999999</v>
      </c>
    </row>
    <row r="109" spans="1:3" ht="43.5" customHeight="1">
      <c r="A109" s="23" t="s">
        <v>155</v>
      </c>
      <c r="B109" s="22" t="s">
        <v>240</v>
      </c>
      <c r="C109" s="10">
        <f>C110</f>
        <v>907367.1199999999</v>
      </c>
    </row>
    <row r="110" spans="1:3" ht="53.25" customHeight="1">
      <c r="A110" s="23" t="s">
        <v>156</v>
      </c>
      <c r="B110" s="22" t="s">
        <v>241</v>
      </c>
      <c r="C110" s="10">
        <f>C111+C112+C113+C114</f>
        <v>907367.1199999999</v>
      </c>
    </row>
    <row r="111" spans="1:3" ht="52.5" customHeight="1">
      <c r="A111" s="23" t="s">
        <v>157</v>
      </c>
      <c r="B111" s="22" t="s">
        <v>242</v>
      </c>
      <c r="C111" s="10">
        <v>39140.46</v>
      </c>
    </row>
    <row r="112" spans="1:3" ht="46.5" customHeight="1">
      <c r="A112" s="23" t="s">
        <v>188</v>
      </c>
      <c r="B112" s="22" t="s">
        <v>242</v>
      </c>
      <c r="C112" s="10">
        <v>759105.82</v>
      </c>
    </row>
    <row r="113" spans="1:3" ht="46.5" customHeight="1">
      <c r="A113" s="23" t="s">
        <v>243</v>
      </c>
      <c r="B113" s="22" t="s">
        <v>242</v>
      </c>
      <c r="C113" s="10">
        <v>2034.32</v>
      </c>
    </row>
    <row r="114" spans="1:3" ht="46.5" customHeight="1">
      <c r="A114" s="23" t="s">
        <v>323</v>
      </c>
      <c r="B114" s="22" t="s">
        <v>242</v>
      </c>
      <c r="C114" s="10">
        <v>107086.52</v>
      </c>
    </row>
    <row r="115" spans="1:3" ht="73.5" customHeight="1">
      <c r="A115" s="33" t="s">
        <v>42</v>
      </c>
      <c r="B115" s="37" t="s">
        <v>324</v>
      </c>
      <c r="C115" s="18">
        <f>C116+C120</f>
        <v>1580696.3499999999</v>
      </c>
    </row>
    <row r="116" spans="1:3" ht="168.75" customHeight="1">
      <c r="A116" s="21" t="s">
        <v>43</v>
      </c>
      <c r="B116" s="16" t="s">
        <v>325</v>
      </c>
      <c r="C116" s="25">
        <f>C117</f>
        <v>1115760.15</v>
      </c>
    </row>
    <row r="117" spans="1:3" ht="198" customHeight="1">
      <c r="A117" s="21" t="s">
        <v>146</v>
      </c>
      <c r="B117" s="16" t="s">
        <v>326</v>
      </c>
      <c r="C117" s="25">
        <f>C118</f>
        <v>1115760.15</v>
      </c>
    </row>
    <row r="118" spans="1:3" ht="197.25" customHeight="1">
      <c r="A118" s="21" t="s">
        <v>147</v>
      </c>
      <c r="B118" s="16" t="s">
        <v>327</v>
      </c>
      <c r="C118" s="25">
        <f>C119</f>
        <v>1115760.15</v>
      </c>
    </row>
    <row r="119" spans="1:3" ht="195.75" customHeight="1">
      <c r="A119" s="21" t="s">
        <v>44</v>
      </c>
      <c r="B119" s="16" t="s">
        <v>328</v>
      </c>
      <c r="C119" s="25">
        <v>1115760.15</v>
      </c>
    </row>
    <row r="120" spans="1:3" ht="88.5" customHeight="1">
      <c r="A120" s="21" t="s">
        <v>45</v>
      </c>
      <c r="B120" s="22" t="s">
        <v>329</v>
      </c>
      <c r="C120" s="17">
        <f>C121</f>
        <v>464936.2</v>
      </c>
    </row>
    <row r="121" spans="1:3" ht="92.25" customHeight="1">
      <c r="A121" s="21" t="s">
        <v>65</v>
      </c>
      <c r="B121" s="24" t="s">
        <v>330</v>
      </c>
      <c r="C121" s="17">
        <f>C122+C124</f>
        <v>464936.2</v>
      </c>
    </row>
    <row r="122" spans="1:3" ht="111" customHeight="1">
      <c r="A122" s="21" t="s">
        <v>148</v>
      </c>
      <c r="B122" s="24" t="s">
        <v>331</v>
      </c>
      <c r="C122" s="17">
        <f>C123</f>
        <v>148574.88</v>
      </c>
    </row>
    <row r="123" spans="1:3" ht="104.25" customHeight="1">
      <c r="A123" s="21" t="s">
        <v>46</v>
      </c>
      <c r="B123" s="24" t="s">
        <v>332</v>
      </c>
      <c r="C123" s="17">
        <v>148574.88</v>
      </c>
    </row>
    <row r="124" spans="1:3" ht="110.25" customHeight="1">
      <c r="A124" s="41" t="s">
        <v>168</v>
      </c>
      <c r="B124" s="24" t="s">
        <v>333</v>
      </c>
      <c r="C124" s="17">
        <f>C125</f>
        <v>316361.32</v>
      </c>
    </row>
    <row r="125" spans="1:3" ht="111" customHeight="1">
      <c r="A125" s="41" t="s">
        <v>167</v>
      </c>
      <c r="B125" s="24" t="s">
        <v>333</v>
      </c>
      <c r="C125" s="17">
        <v>316361.32</v>
      </c>
    </row>
    <row r="126" spans="1:3" ht="37.5">
      <c r="A126" s="33" t="s">
        <v>47</v>
      </c>
      <c r="B126" s="37" t="s">
        <v>334</v>
      </c>
      <c r="C126" s="18">
        <f>C127+C138+C153+C151+C132+C143+C135+C145+C148</f>
        <v>1641400</v>
      </c>
    </row>
    <row r="127" spans="1:3" ht="56.25">
      <c r="A127" s="21" t="s">
        <v>48</v>
      </c>
      <c r="B127" s="22" t="s">
        <v>8</v>
      </c>
      <c r="C127" s="25">
        <f>C128+C130</f>
        <v>2000</v>
      </c>
    </row>
    <row r="128" spans="1:3" ht="132.75" customHeight="1">
      <c r="A128" s="21" t="s">
        <v>149</v>
      </c>
      <c r="B128" s="16" t="s">
        <v>113</v>
      </c>
      <c r="C128" s="25">
        <f>C129</f>
        <v>2000</v>
      </c>
    </row>
    <row r="129" spans="1:3" ht="131.25" customHeight="1">
      <c r="A129" s="21" t="s">
        <v>112</v>
      </c>
      <c r="B129" s="16" t="s">
        <v>113</v>
      </c>
      <c r="C129" s="25">
        <v>2000</v>
      </c>
    </row>
    <row r="130" spans="1:3" ht="114.75" customHeight="1">
      <c r="A130" s="21" t="s">
        <v>150</v>
      </c>
      <c r="B130" s="22" t="s">
        <v>9</v>
      </c>
      <c r="C130" s="25">
        <f>C131</f>
        <v>0</v>
      </c>
    </row>
    <row r="131" spans="1:3" ht="117" customHeight="1">
      <c r="A131" s="21" t="s">
        <v>49</v>
      </c>
      <c r="B131" s="22" t="s">
        <v>9</v>
      </c>
      <c r="C131" s="25">
        <v>0</v>
      </c>
    </row>
    <row r="132" spans="1:3" ht="131.25" customHeight="1">
      <c r="A132" s="21" t="s">
        <v>170</v>
      </c>
      <c r="B132" s="22" t="s">
        <v>169</v>
      </c>
      <c r="C132" s="25">
        <f>C133</f>
        <v>15000</v>
      </c>
    </row>
    <row r="133" spans="1:3" ht="95.25" customHeight="1">
      <c r="A133" s="21" t="s">
        <v>172</v>
      </c>
      <c r="B133" s="22" t="s">
        <v>171</v>
      </c>
      <c r="C133" s="25">
        <f>C134</f>
        <v>15000</v>
      </c>
    </row>
    <row r="134" spans="1:3" ht="93.75" customHeight="1">
      <c r="A134" s="21" t="s">
        <v>173</v>
      </c>
      <c r="B134" s="22" t="s">
        <v>171</v>
      </c>
      <c r="C134" s="25">
        <v>15000</v>
      </c>
    </row>
    <row r="135" spans="1:3" ht="85.5" customHeight="1">
      <c r="A135" s="21" t="s">
        <v>335</v>
      </c>
      <c r="B135" s="22" t="s">
        <v>338</v>
      </c>
      <c r="C135" s="25">
        <f>C136</f>
        <v>22500</v>
      </c>
    </row>
    <row r="136" spans="1:3" ht="128.25" customHeight="1">
      <c r="A136" s="21" t="s">
        <v>336</v>
      </c>
      <c r="B136" s="22" t="s">
        <v>339</v>
      </c>
      <c r="C136" s="25">
        <f>C137</f>
        <v>22500</v>
      </c>
    </row>
    <row r="137" spans="1:3" ht="117.75" customHeight="1">
      <c r="A137" s="21" t="s">
        <v>337</v>
      </c>
      <c r="B137" s="22" t="s">
        <v>339</v>
      </c>
      <c r="C137" s="25">
        <v>22500</v>
      </c>
    </row>
    <row r="138" spans="1:3" ht="243.75" customHeight="1">
      <c r="A138" s="21" t="s">
        <v>50</v>
      </c>
      <c r="B138" s="16" t="s">
        <v>88</v>
      </c>
      <c r="C138" s="26">
        <f>C141+C139</f>
        <v>100400</v>
      </c>
    </row>
    <row r="139" spans="1:3" ht="78.75" customHeight="1">
      <c r="A139" s="21" t="s">
        <v>244</v>
      </c>
      <c r="B139" s="49" t="s">
        <v>245</v>
      </c>
      <c r="C139" s="26">
        <f>C140</f>
        <v>2900</v>
      </c>
    </row>
    <row r="140" spans="1:3" ht="81.75" customHeight="1">
      <c r="A140" s="21" t="s">
        <v>246</v>
      </c>
      <c r="B140" s="24" t="s">
        <v>245</v>
      </c>
      <c r="C140" s="26">
        <v>2900</v>
      </c>
    </row>
    <row r="141" spans="1:3" ht="39" customHeight="1">
      <c r="A141" s="21" t="s">
        <v>51</v>
      </c>
      <c r="B141" s="22" t="s">
        <v>10</v>
      </c>
      <c r="C141" s="26">
        <f>C142</f>
        <v>97500</v>
      </c>
    </row>
    <row r="142" spans="1:3" ht="38.25" customHeight="1">
      <c r="A142" s="21" t="s">
        <v>52</v>
      </c>
      <c r="B142" s="22" t="s">
        <v>10</v>
      </c>
      <c r="C142" s="26">
        <v>97500</v>
      </c>
    </row>
    <row r="143" spans="1:3" ht="121.5" customHeight="1">
      <c r="A143" s="21" t="s">
        <v>285</v>
      </c>
      <c r="B143" s="24" t="s">
        <v>340</v>
      </c>
      <c r="C143" s="26">
        <f>C144</f>
        <v>1500</v>
      </c>
    </row>
    <row r="144" spans="1:3" ht="126.75" customHeight="1">
      <c r="A144" s="21" t="s">
        <v>286</v>
      </c>
      <c r="B144" s="24" t="s">
        <v>340</v>
      </c>
      <c r="C144" s="26">
        <v>1500</v>
      </c>
    </row>
    <row r="145" spans="1:3" ht="57.75" customHeight="1">
      <c r="A145" s="21" t="s">
        <v>341</v>
      </c>
      <c r="B145" s="24" t="s">
        <v>342</v>
      </c>
      <c r="C145" s="26">
        <f>C146</f>
        <v>1000</v>
      </c>
    </row>
    <row r="146" spans="1:3" ht="56.25" customHeight="1">
      <c r="A146" s="21" t="s">
        <v>343</v>
      </c>
      <c r="B146" s="24" t="s">
        <v>344</v>
      </c>
      <c r="C146" s="26">
        <f>C147</f>
        <v>1000</v>
      </c>
    </row>
    <row r="147" spans="1:3" ht="79.5" customHeight="1">
      <c r="A147" s="21" t="s">
        <v>345</v>
      </c>
      <c r="B147" s="24" t="s">
        <v>344</v>
      </c>
      <c r="C147" s="26">
        <v>1000</v>
      </c>
    </row>
    <row r="148" spans="1:3" ht="129.75" customHeight="1">
      <c r="A148" s="21" t="s">
        <v>346</v>
      </c>
      <c r="B148" s="24" t="s">
        <v>347</v>
      </c>
      <c r="C148" s="26">
        <f>C149</f>
        <v>3000</v>
      </c>
    </row>
    <row r="149" spans="1:3" ht="169.5" customHeight="1">
      <c r="A149" s="21" t="s">
        <v>348</v>
      </c>
      <c r="B149" s="24" t="s">
        <v>349</v>
      </c>
      <c r="C149" s="26">
        <f>C150</f>
        <v>3000</v>
      </c>
    </row>
    <row r="150" spans="1:3" ht="153" customHeight="1">
      <c r="A150" s="21" t="s">
        <v>350</v>
      </c>
      <c r="B150" s="24" t="s">
        <v>349</v>
      </c>
      <c r="C150" s="26">
        <v>3000</v>
      </c>
    </row>
    <row r="151" spans="1:3" ht="136.5" customHeight="1">
      <c r="A151" s="21" t="s">
        <v>114</v>
      </c>
      <c r="B151" s="22" t="s">
        <v>115</v>
      </c>
      <c r="C151" s="20">
        <f>C152</f>
        <v>6000</v>
      </c>
    </row>
    <row r="152" spans="1:3" ht="135" customHeight="1">
      <c r="A152" s="21" t="s">
        <v>116</v>
      </c>
      <c r="B152" s="22" t="s">
        <v>115</v>
      </c>
      <c r="C152" s="20">
        <v>6000</v>
      </c>
    </row>
    <row r="153" spans="1:3" ht="56.25">
      <c r="A153" s="21" t="s">
        <v>53</v>
      </c>
      <c r="B153" s="22" t="s">
        <v>247</v>
      </c>
      <c r="C153" s="35">
        <f>C154</f>
        <v>1490000</v>
      </c>
    </row>
    <row r="154" spans="1:3" ht="87.75" customHeight="1">
      <c r="A154" s="21" t="s">
        <v>54</v>
      </c>
      <c r="B154" s="22" t="s">
        <v>248</v>
      </c>
      <c r="C154" s="26">
        <f>SUM(C155:C158)</f>
        <v>1490000</v>
      </c>
    </row>
    <row r="155" spans="1:3" ht="84" customHeight="1">
      <c r="A155" s="21" t="s">
        <v>55</v>
      </c>
      <c r="B155" s="22" t="s">
        <v>249</v>
      </c>
      <c r="C155" s="20">
        <v>1050000</v>
      </c>
    </row>
    <row r="156" spans="1:3" ht="84" customHeight="1">
      <c r="A156" s="21" t="s">
        <v>351</v>
      </c>
      <c r="B156" s="22" t="s">
        <v>249</v>
      </c>
      <c r="C156" s="20">
        <v>7000</v>
      </c>
    </row>
    <row r="157" spans="1:3" ht="76.5" customHeight="1">
      <c r="A157" s="21" t="s">
        <v>56</v>
      </c>
      <c r="B157" s="22" t="s">
        <v>66</v>
      </c>
      <c r="C157" s="17">
        <v>397000</v>
      </c>
    </row>
    <row r="158" spans="1:3" ht="76.5" customHeight="1">
      <c r="A158" s="21" t="s">
        <v>352</v>
      </c>
      <c r="B158" s="22" t="s">
        <v>66</v>
      </c>
      <c r="C158" s="17">
        <v>36000</v>
      </c>
    </row>
    <row r="159" spans="1:4" s="13" customFormat="1" ht="38.25" customHeight="1">
      <c r="A159" s="27" t="s">
        <v>174</v>
      </c>
      <c r="B159" s="30" t="s">
        <v>176</v>
      </c>
      <c r="C159" s="43">
        <f>C160</f>
        <v>0</v>
      </c>
      <c r="D159" s="12"/>
    </row>
    <row r="160" spans="1:3" ht="21" customHeight="1">
      <c r="A160" s="21" t="s">
        <v>177</v>
      </c>
      <c r="B160" s="22" t="s">
        <v>175</v>
      </c>
      <c r="C160" s="17">
        <f>C161</f>
        <v>0</v>
      </c>
    </row>
    <row r="161" spans="1:3" ht="39" customHeight="1">
      <c r="A161" s="21" t="s">
        <v>178</v>
      </c>
      <c r="B161" s="22" t="s">
        <v>179</v>
      </c>
      <c r="C161" s="17">
        <f>C162</f>
        <v>0</v>
      </c>
    </row>
    <row r="162" spans="1:3" ht="40.5" customHeight="1">
      <c r="A162" s="21" t="s">
        <v>180</v>
      </c>
      <c r="B162" s="22" t="s">
        <v>179</v>
      </c>
      <c r="C162" s="17">
        <v>0</v>
      </c>
    </row>
    <row r="163" spans="1:3" ht="36.75" customHeight="1">
      <c r="A163" s="27" t="s">
        <v>57</v>
      </c>
      <c r="B163" s="28" t="s">
        <v>353</v>
      </c>
      <c r="C163" s="29">
        <f>C164+C205+C208</f>
        <v>212909196.12</v>
      </c>
    </row>
    <row r="164" spans="1:3" ht="67.5" customHeight="1">
      <c r="A164" s="27" t="s">
        <v>79</v>
      </c>
      <c r="B164" s="28" t="s">
        <v>354</v>
      </c>
      <c r="C164" s="29">
        <f>C165+C183+C198+C172</f>
        <v>213451328.97</v>
      </c>
    </row>
    <row r="165" spans="1:3" ht="51.75" customHeight="1">
      <c r="A165" s="27" t="s">
        <v>80</v>
      </c>
      <c r="B165" s="30" t="s">
        <v>355</v>
      </c>
      <c r="C165" s="29">
        <f>C166+C169</f>
        <v>107094845</v>
      </c>
    </row>
    <row r="166" spans="1:3" ht="42.75" customHeight="1">
      <c r="A166" s="21" t="s">
        <v>151</v>
      </c>
      <c r="B166" s="22" t="s">
        <v>250</v>
      </c>
      <c r="C166" s="25">
        <f>C167</f>
        <v>105243000</v>
      </c>
    </row>
    <row r="167" spans="1:3" ht="63.75" customHeight="1">
      <c r="A167" s="21" t="s">
        <v>81</v>
      </c>
      <c r="B167" s="22" t="s">
        <v>251</v>
      </c>
      <c r="C167" s="25">
        <f>C168</f>
        <v>105243000</v>
      </c>
    </row>
    <row r="168" spans="1:3" ht="68.25" customHeight="1">
      <c r="A168" s="21" t="s">
        <v>82</v>
      </c>
      <c r="B168" s="22" t="s">
        <v>251</v>
      </c>
      <c r="C168" s="25">
        <v>105243000</v>
      </c>
    </row>
    <row r="169" spans="1:3" ht="68.25" customHeight="1">
      <c r="A169" s="23" t="s">
        <v>287</v>
      </c>
      <c r="B169" s="24" t="s">
        <v>356</v>
      </c>
      <c r="C169" s="25">
        <f>C170</f>
        <v>1851845</v>
      </c>
    </row>
    <row r="170" spans="1:3" ht="85.5" customHeight="1">
      <c r="A170" s="23" t="s">
        <v>288</v>
      </c>
      <c r="B170" s="24" t="s">
        <v>357</v>
      </c>
      <c r="C170" s="25">
        <f>C171</f>
        <v>1851845</v>
      </c>
    </row>
    <row r="171" spans="1:3" ht="83.25" customHeight="1">
      <c r="A171" s="23" t="s">
        <v>289</v>
      </c>
      <c r="B171" s="24" t="s">
        <v>358</v>
      </c>
      <c r="C171" s="25">
        <v>1851845</v>
      </c>
    </row>
    <row r="172" spans="1:4" s="13" customFormat="1" ht="69" customHeight="1">
      <c r="A172" s="27" t="s">
        <v>93</v>
      </c>
      <c r="B172" s="28" t="s">
        <v>252</v>
      </c>
      <c r="C172" s="29">
        <f>C179+C173+C176</f>
        <v>4598106.65</v>
      </c>
      <c r="D172" s="12"/>
    </row>
    <row r="173" spans="1:4" s="13" customFormat="1" ht="48" customHeight="1">
      <c r="A173" s="21" t="s">
        <v>192</v>
      </c>
      <c r="B173" s="16" t="s">
        <v>253</v>
      </c>
      <c r="C173" s="25">
        <f>C174</f>
        <v>509161.45</v>
      </c>
      <c r="D173" s="12"/>
    </row>
    <row r="174" spans="1:4" s="13" customFormat="1" ht="68.25" customHeight="1">
      <c r="A174" s="21" t="s">
        <v>193</v>
      </c>
      <c r="B174" s="16" t="s">
        <v>254</v>
      </c>
      <c r="C174" s="25">
        <f>C175</f>
        <v>509161.45</v>
      </c>
      <c r="D174" s="12"/>
    </row>
    <row r="175" spans="1:4" s="13" customFormat="1" ht="63" customHeight="1">
      <c r="A175" s="21" t="s">
        <v>194</v>
      </c>
      <c r="B175" s="16" t="s">
        <v>255</v>
      </c>
      <c r="C175" s="25">
        <v>509161.45</v>
      </c>
      <c r="D175" s="12"/>
    </row>
    <row r="176" spans="1:4" s="13" customFormat="1" ht="54.75" customHeight="1">
      <c r="A176" s="21" t="s">
        <v>262</v>
      </c>
      <c r="B176" s="16" t="s">
        <v>261</v>
      </c>
      <c r="C176" s="25">
        <f>C177</f>
        <v>348902.2</v>
      </c>
      <c r="D176" s="12"/>
    </row>
    <row r="177" spans="1:4" s="13" customFormat="1" ht="63" customHeight="1">
      <c r="A177" s="21" t="s">
        <v>259</v>
      </c>
      <c r="B177" s="16" t="s">
        <v>263</v>
      </c>
      <c r="C177" s="25">
        <f>C178</f>
        <v>348902.2</v>
      </c>
      <c r="D177" s="12"/>
    </row>
    <row r="178" spans="1:4" s="13" customFormat="1" ht="63" customHeight="1">
      <c r="A178" s="21" t="s">
        <v>260</v>
      </c>
      <c r="B178" s="16" t="s">
        <v>263</v>
      </c>
      <c r="C178" s="25">
        <v>348902.2</v>
      </c>
      <c r="D178" s="12"/>
    </row>
    <row r="179" spans="1:3" ht="27.75" customHeight="1">
      <c r="A179" s="21" t="s">
        <v>94</v>
      </c>
      <c r="B179" s="16" t="s">
        <v>256</v>
      </c>
      <c r="C179" s="25">
        <f>C180</f>
        <v>3740043</v>
      </c>
    </row>
    <row r="180" spans="1:3" ht="46.5" customHeight="1">
      <c r="A180" s="21" t="s">
        <v>95</v>
      </c>
      <c r="B180" s="16" t="s">
        <v>257</v>
      </c>
      <c r="C180" s="25">
        <f>SUM(C181:C182)</f>
        <v>3740043</v>
      </c>
    </row>
    <row r="181" spans="1:3" ht="51" customHeight="1">
      <c r="A181" s="21" t="s">
        <v>102</v>
      </c>
      <c r="B181" s="16" t="s">
        <v>257</v>
      </c>
      <c r="C181" s="25">
        <v>825654</v>
      </c>
    </row>
    <row r="182" spans="1:3" ht="54" customHeight="1">
      <c r="A182" s="21" t="s">
        <v>96</v>
      </c>
      <c r="B182" s="16" t="s">
        <v>258</v>
      </c>
      <c r="C182" s="25">
        <v>2914389</v>
      </c>
    </row>
    <row r="183" spans="1:3" ht="51.75" customHeight="1">
      <c r="A183" s="27" t="s">
        <v>83</v>
      </c>
      <c r="B183" s="30" t="s">
        <v>359</v>
      </c>
      <c r="C183" s="29">
        <f>C187+C195+C184+C192</f>
        <v>100908246.07</v>
      </c>
    </row>
    <row r="184" spans="1:3" ht="96.75" customHeight="1">
      <c r="A184" s="21" t="s">
        <v>122</v>
      </c>
      <c r="B184" s="22" t="s">
        <v>121</v>
      </c>
      <c r="C184" s="25">
        <f>C185</f>
        <v>10600</v>
      </c>
    </row>
    <row r="185" spans="1:3" ht="93.75" customHeight="1">
      <c r="A185" s="21" t="s">
        <v>119</v>
      </c>
      <c r="B185" s="22" t="s">
        <v>120</v>
      </c>
      <c r="C185" s="25">
        <f>C186</f>
        <v>10600</v>
      </c>
    </row>
    <row r="186" spans="1:3" ht="93" customHeight="1">
      <c r="A186" s="21" t="s">
        <v>118</v>
      </c>
      <c r="B186" s="22" t="s">
        <v>120</v>
      </c>
      <c r="C186" s="25">
        <v>10600</v>
      </c>
    </row>
    <row r="187" spans="1:3" ht="67.5" customHeight="1">
      <c r="A187" s="21" t="s">
        <v>84</v>
      </c>
      <c r="B187" s="22" t="s">
        <v>360</v>
      </c>
      <c r="C187" s="25">
        <f>C188</f>
        <v>3312785.25</v>
      </c>
    </row>
    <row r="188" spans="1:3" ht="84" customHeight="1">
      <c r="A188" s="21" t="s">
        <v>85</v>
      </c>
      <c r="B188" s="22" t="s">
        <v>361</v>
      </c>
      <c r="C188" s="25">
        <f>SUM(C189:C191)</f>
        <v>3312785.25</v>
      </c>
    </row>
    <row r="189" spans="1:3" ht="85.5" customHeight="1">
      <c r="A189" s="21" t="s">
        <v>86</v>
      </c>
      <c r="B189" s="22" t="s">
        <v>264</v>
      </c>
      <c r="C189" s="25">
        <f>429024-6000</f>
        <v>423024</v>
      </c>
    </row>
    <row r="190" spans="1:3" ht="87.75" customHeight="1">
      <c r="A190" s="21" t="s">
        <v>87</v>
      </c>
      <c r="B190" s="22" t="s">
        <v>361</v>
      </c>
      <c r="C190" s="25">
        <v>2883761.25</v>
      </c>
    </row>
    <row r="191" spans="1:3" ht="86.25" customHeight="1">
      <c r="A191" s="50" t="s">
        <v>195</v>
      </c>
      <c r="B191" s="53" t="s">
        <v>264</v>
      </c>
      <c r="C191" s="10">
        <v>6000</v>
      </c>
    </row>
    <row r="192" spans="1:3" ht="63" customHeight="1">
      <c r="A192" s="21" t="s">
        <v>189</v>
      </c>
      <c r="B192" s="22" t="s">
        <v>265</v>
      </c>
      <c r="C192" s="25">
        <f>C193</f>
        <v>669709</v>
      </c>
    </row>
    <row r="193" spans="1:3" ht="89.25" customHeight="1">
      <c r="A193" s="21" t="s">
        <v>190</v>
      </c>
      <c r="B193" s="22" t="s">
        <v>266</v>
      </c>
      <c r="C193" s="25">
        <f>C194</f>
        <v>669709</v>
      </c>
    </row>
    <row r="194" spans="1:3" ht="81.75" customHeight="1">
      <c r="A194" s="21" t="s">
        <v>191</v>
      </c>
      <c r="B194" s="22" t="s">
        <v>266</v>
      </c>
      <c r="C194" s="25">
        <v>669709</v>
      </c>
    </row>
    <row r="195" spans="1:3" ht="39" customHeight="1">
      <c r="A195" s="21" t="s">
        <v>97</v>
      </c>
      <c r="B195" s="22" t="s">
        <v>362</v>
      </c>
      <c r="C195" s="25">
        <f>C196</f>
        <v>96915151.82</v>
      </c>
    </row>
    <row r="196" spans="1:3" ht="52.5" customHeight="1">
      <c r="A196" s="21" t="s">
        <v>98</v>
      </c>
      <c r="B196" s="22" t="s">
        <v>363</v>
      </c>
      <c r="C196" s="25">
        <f>C197</f>
        <v>96915151.82</v>
      </c>
    </row>
    <row r="197" spans="1:3" ht="55.5" customHeight="1">
      <c r="A197" s="21" t="s">
        <v>99</v>
      </c>
      <c r="B197" s="22" t="s">
        <v>364</v>
      </c>
      <c r="C197" s="25">
        <v>96915151.82</v>
      </c>
    </row>
    <row r="198" spans="1:4" s="13" customFormat="1" ht="33" customHeight="1">
      <c r="A198" s="27" t="s">
        <v>89</v>
      </c>
      <c r="B198" s="30" t="s">
        <v>267</v>
      </c>
      <c r="C198" s="29">
        <f>C199</f>
        <v>850131.25</v>
      </c>
      <c r="D198" s="12"/>
    </row>
    <row r="199" spans="1:3" ht="141" customHeight="1">
      <c r="A199" s="21" t="s">
        <v>90</v>
      </c>
      <c r="B199" s="16" t="s">
        <v>268</v>
      </c>
      <c r="C199" s="25">
        <f>C200</f>
        <v>850131.25</v>
      </c>
    </row>
    <row r="200" spans="1:3" ht="145.5" customHeight="1">
      <c r="A200" s="21" t="s">
        <v>91</v>
      </c>
      <c r="B200" s="16" t="s">
        <v>269</v>
      </c>
      <c r="C200" s="25">
        <f>SUM(C201:C204)</f>
        <v>850131.25</v>
      </c>
    </row>
    <row r="201" spans="1:3" ht="145.5" customHeight="1">
      <c r="A201" s="21" t="s">
        <v>92</v>
      </c>
      <c r="B201" s="16" t="s">
        <v>270</v>
      </c>
      <c r="C201" s="25">
        <v>351157</v>
      </c>
    </row>
    <row r="202" spans="1:3" ht="138.75" customHeight="1">
      <c r="A202" s="21" t="s">
        <v>100</v>
      </c>
      <c r="B202" s="16" t="s">
        <v>269</v>
      </c>
      <c r="C202" s="25">
        <v>140503.7</v>
      </c>
    </row>
    <row r="203" spans="1:3" ht="141" customHeight="1">
      <c r="A203" s="21" t="s">
        <v>181</v>
      </c>
      <c r="B203" s="16" t="s">
        <v>269</v>
      </c>
      <c r="C203" s="25">
        <v>223681</v>
      </c>
    </row>
    <row r="204" spans="1:3" ht="144.75" customHeight="1">
      <c r="A204" s="21" t="s">
        <v>101</v>
      </c>
      <c r="B204" s="16" t="s">
        <v>271</v>
      </c>
      <c r="C204" s="25">
        <v>134789.55</v>
      </c>
    </row>
    <row r="205" spans="1:4" s="13" customFormat="1" ht="169.5" customHeight="1">
      <c r="A205" s="27" t="s">
        <v>124</v>
      </c>
      <c r="B205" s="28" t="s">
        <v>127</v>
      </c>
      <c r="C205" s="29">
        <f>C206</f>
        <v>0</v>
      </c>
      <c r="D205" s="12"/>
    </row>
    <row r="206" spans="1:3" ht="207" customHeight="1">
      <c r="A206" s="21" t="s">
        <v>125</v>
      </c>
      <c r="B206" s="16" t="s">
        <v>128</v>
      </c>
      <c r="C206" s="25">
        <f>C207</f>
        <v>0</v>
      </c>
    </row>
    <row r="207" spans="1:3" ht="207" customHeight="1">
      <c r="A207" s="21" t="s">
        <v>126</v>
      </c>
      <c r="B207" s="16" t="s">
        <v>129</v>
      </c>
      <c r="C207" s="25">
        <v>0</v>
      </c>
    </row>
    <row r="208" spans="1:3" ht="90.75" customHeight="1">
      <c r="A208" s="27" t="s">
        <v>196</v>
      </c>
      <c r="B208" s="28" t="s">
        <v>272</v>
      </c>
      <c r="C208" s="29">
        <f>C209</f>
        <v>-542132.85</v>
      </c>
    </row>
    <row r="209" spans="1:3" ht="102.75" customHeight="1">
      <c r="A209" s="21" t="s">
        <v>197</v>
      </c>
      <c r="B209" s="16" t="s">
        <v>273</v>
      </c>
      <c r="C209" s="25">
        <f>SUM(C210:C211)</f>
        <v>-542132.85</v>
      </c>
    </row>
    <row r="210" spans="1:3" ht="105" customHeight="1">
      <c r="A210" s="21" t="s">
        <v>198</v>
      </c>
      <c r="B210" s="16" t="s">
        <v>274</v>
      </c>
      <c r="C210" s="25">
        <v>-527869.77</v>
      </c>
    </row>
    <row r="211" spans="1:3" ht="104.25" customHeight="1">
      <c r="A211" s="21" t="s">
        <v>199</v>
      </c>
      <c r="B211" s="16" t="s">
        <v>273</v>
      </c>
      <c r="C211" s="25">
        <v>-14263.08</v>
      </c>
    </row>
    <row r="212" spans="1:3" ht="36" customHeight="1">
      <c r="A212" s="54" t="s">
        <v>290</v>
      </c>
      <c r="B212" s="55"/>
      <c r="C212" s="44">
        <f>C15+C163</f>
        <v>260172799.10300002</v>
      </c>
    </row>
    <row r="213" ht="18.75">
      <c r="C213" s="5"/>
    </row>
    <row r="214" ht="18.75">
      <c r="C214" s="31"/>
    </row>
    <row r="216" ht="18.75">
      <c r="C216" s="31"/>
    </row>
  </sheetData>
  <sheetProtection/>
  <mergeCells count="3">
    <mergeCell ref="A212:B212"/>
    <mergeCell ref="A11:C11"/>
    <mergeCell ref="A12:C12"/>
  </mergeCells>
  <printOptions/>
  <pageMargins left="1.062992125984252" right="0.8661417322834646" top="0.7874015748031497" bottom="0.7874015748031497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2016-12-15T13:40:40Z</cp:lastPrinted>
  <dcterms:created xsi:type="dcterms:W3CDTF">2009-08-21T08:27:43Z</dcterms:created>
  <dcterms:modified xsi:type="dcterms:W3CDTF">2016-12-15T13:40:43Z</dcterms:modified>
  <cp:category/>
  <cp:version/>
  <cp:contentType/>
  <cp:contentStatus/>
</cp:coreProperties>
</file>