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Рыбина\Desktop\9 месяцев 2022 КСО\НА САЙТ 9 мес 2022 года\"/>
    </mc:Choice>
  </mc:AlternateContent>
  <bookViews>
    <workbookView xWindow="0" yWindow="0" windowWidth="28800" windowHeight="11540"/>
  </bookViews>
  <sheets>
    <sheet name="Расходы" sheetId="3" r:id="rId1"/>
  </sheets>
  <definedNames>
    <definedName name="_xlnm.Print_Titles" localSheetId="0">Расходы!$1:$6</definedName>
  </definedNames>
  <calcPr calcId="152511"/>
</workbook>
</file>

<file path=xl/calcChain.xml><?xml version="1.0" encoding="utf-8"?>
<calcChain xmlns="http://schemas.openxmlformats.org/spreadsheetml/2006/main">
  <c r="E10" i="3" l="1"/>
  <c r="E11" i="3"/>
  <c r="E12" i="3"/>
  <c r="E13" i="3"/>
  <c r="E14" i="3"/>
  <c r="E15" i="3"/>
  <c r="E16" i="3"/>
  <c r="E18" i="3"/>
  <c r="E19" i="3"/>
  <c r="E21" i="3"/>
  <c r="E22" i="3"/>
  <c r="E23" i="3"/>
  <c r="E24" i="3"/>
  <c r="E25" i="3"/>
  <c r="E27" i="3"/>
  <c r="E28" i="3"/>
  <c r="E29" i="3"/>
  <c r="E31" i="3"/>
  <c r="E32" i="3"/>
  <c r="E33" i="3"/>
  <c r="E34" i="3"/>
  <c r="E35" i="3"/>
  <c r="E36" i="3"/>
  <c r="E38" i="3"/>
  <c r="E40" i="3"/>
  <c r="E41" i="3"/>
  <c r="E42" i="3"/>
  <c r="E44" i="3"/>
  <c r="D43" i="3"/>
  <c r="E43" i="3" s="1"/>
  <c r="D39" i="3"/>
  <c r="E39" i="3" s="1"/>
  <c r="D37" i="3"/>
  <c r="E37" i="3" s="1"/>
  <c r="D30" i="3"/>
  <c r="E30" i="3" s="1"/>
  <c r="D26" i="3"/>
  <c r="E26" i="3" s="1"/>
  <c r="D20" i="3"/>
  <c r="E20" i="3" s="1"/>
  <c r="D17" i="3"/>
  <c r="E17" i="3" s="1"/>
  <c r="D9" i="3"/>
  <c r="D7" i="3" l="1"/>
  <c r="E9" i="3"/>
  <c r="C37" i="3"/>
  <c r="C43" i="3"/>
  <c r="C17" i="3"/>
  <c r="C39" i="3" l="1"/>
  <c r="C30" i="3"/>
  <c r="C26" i="3"/>
  <c r="C20" i="3"/>
  <c r="C9" i="3"/>
  <c r="C7" i="3" l="1"/>
  <c r="E7" i="3" s="1"/>
</calcChain>
</file>

<file path=xl/sharedStrings.xml><?xml version="1.0" encoding="utf-8"?>
<sst xmlns="http://schemas.openxmlformats.org/spreadsheetml/2006/main" count="86" uniqueCount="86">
  <si>
    <t>Наименование показателя</t>
  </si>
  <si>
    <t>1</t>
  </si>
  <si>
    <t>2</t>
  </si>
  <si>
    <t>3</t>
  </si>
  <si>
    <t>4</t>
  </si>
  <si>
    <t>5</t>
  </si>
  <si>
    <t>х</t>
  </si>
  <si>
    <t xml:space="preserve">в том числе: </t>
  </si>
  <si>
    <t>Код расхода по бюджетной классификации</t>
  </si>
  <si>
    <t>Расходы бюджета - всего</t>
  </si>
  <si>
    <t xml:space="preserve">  
ОБЩЕГОСУДАРСТВЕННЫЕ ВОПРОСЫ
</t>
  </si>
  <si>
    <t xml:space="preserve"> 000 0100 0000000000 000</t>
  </si>
  <si>
    <t xml:space="preserve">  
Функционирование высшего должностного лица субъекта Российской Федерации и муниципального образования
</t>
  </si>
  <si>
    <t xml:space="preserve"> 000 0102 0000000000 000</t>
  </si>
  <si>
    <t xml:space="preserve">  
Функционирование законодательных (представительных) органов государственной власти и представительных органов муниципальных образований
</t>
  </si>
  <si>
    <t xml:space="preserve"> 000 0103 0000000000 000</t>
  </si>
  <si>
    <t xml:space="preserve">  
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
</t>
  </si>
  <si>
    <t xml:space="preserve"> 000 0104 0000000000 000</t>
  </si>
  <si>
    <t xml:space="preserve">  
Судебная система
</t>
  </si>
  <si>
    <t xml:space="preserve"> 000 0105 0000000000 000</t>
  </si>
  <si>
    <t xml:space="preserve">  
Обеспечение деятельности финансовых, налоговых и таможенных органов и органов финансового (финансово-бюджетного) надзора
</t>
  </si>
  <si>
    <t xml:space="preserve"> 000 0106 0000000000 000</t>
  </si>
  <si>
    <t xml:space="preserve">  
Резервные фонды
</t>
  </si>
  <si>
    <t xml:space="preserve"> 000 0111 0000000000 000</t>
  </si>
  <si>
    <t xml:space="preserve">  
Другие общегосударственные вопросы
</t>
  </si>
  <si>
    <t xml:space="preserve"> 000 0113 0000000000 000</t>
  </si>
  <si>
    <t xml:space="preserve">  
НАЦИОНАЛЬНАЯ БЕЗОПАСНОСТЬ И ПРАВООХРАНИТЕЛЬНАЯ ДЕЯТЕЛЬНОСТЬ
</t>
  </si>
  <si>
    <t xml:space="preserve"> 000 0300 0000000000 000</t>
  </si>
  <si>
    <t xml:space="preserve">  
Гражданская оборона
</t>
  </si>
  <si>
    <t xml:space="preserve"> 000 0309 0000000000 000</t>
  </si>
  <si>
    <t xml:space="preserve">  
НАЦИОНАЛЬНАЯ ЭКОНОМИКА
</t>
  </si>
  <si>
    <t xml:space="preserve"> 000 0400 0000000000 000</t>
  </si>
  <si>
    <t xml:space="preserve">  
Сельское хозяйство и рыболовство
</t>
  </si>
  <si>
    <t xml:space="preserve"> 000 0405 0000000000 000</t>
  </si>
  <si>
    <t xml:space="preserve">  
Транспорт
</t>
  </si>
  <si>
    <t xml:space="preserve"> 000 0408 0000000000 000</t>
  </si>
  <si>
    <t xml:space="preserve">  
Дорожное хозяйство (дорожные фонды)
</t>
  </si>
  <si>
    <t xml:space="preserve"> 000 0409 0000000000 000</t>
  </si>
  <si>
    <t xml:space="preserve">  
Другие вопросы в области национальной экономики
</t>
  </si>
  <si>
    <t xml:space="preserve"> 000 0412 0000000000 000</t>
  </si>
  <si>
    <t xml:space="preserve">  
ЖИЛИЩНО-КОММУНАЛЬНОЕ ХОЗЯЙСТВО
</t>
  </si>
  <si>
    <t xml:space="preserve"> 000 0500 0000000000 000</t>
  </si>
  <si>
    <t xml:space="preserve">  
Жилищное хозяйство
</t>
  </si>
  <si>
    <t xml:space="preserve"> 000 0501 0000000000 000</t>
  </si>
  <si>
    <t xml:space="preserve">  
Коммунальное хозяйство
</t>
  </si>
  <si>
    <t xml:space="preserve"> 000 0502 0000000000 000</t>
  </si>
  <si>
    <t xml:space="preserve">  
Благоустройство
</t>
  </si>
  <si>
    <t xml:space="preserve"> 000 0503 0000000000 000</t>
  </si>
  <si>
    <t xml:space="preserve">  
ОБРАЗОВАНИЕ
</t>
  </si>
  <si>
    <t xml:space="preserve"> 000 0700 0000000000 000</t>
  </si>
  <si>
    <t xml:space="preserve">  
Дошкольное образование
</t>
  </si>
  <si>
    <t xml:space="preserve"> 000 0701 0000000000 000</t>
  </si>
  <si>
    <t xml:space="preserve">  
Общее образование
</t>
  </si>
  <si>
    <t xml:space="preserve"> 000 0702 0000000000 000</t>
  </si>
  <si>
    <t xml:space="preserve">  
Дополнительное образование детей
</t>
  </si>
  <si>
    <t xml:space="preserve"> 000 0703 0000000000 000</t>
  </si>
  <si>
    <t xml:space="preserve">  
Профессиональная подготовка, переподготовка и повышение квалификации
</t>
  </si>
  <si>
    <t xml:space="preserve"> 000 0705 0000000000 000</t>
  </si>
  <si>
    <t xml:space="preserve">  
Молодежная политика
</t>
  </si>
  <si>
    <t xml:space="preserve"> 000 0707 0000000000 000</t>
  </si>
  <si>
    <t xml:space="preserve">  
Другие вопросы в области образования
</t>
  </si>
  <si>
    <t xml:space="preserve"> 000 0709 0000000000 000</t>
  </si>
  <si>
    <t xml:space="preserve">  
КУЛЬТУРА, КИНЕМАТОГРАФИЯ
</t>
  </si>
  <si>
    <t xml:space="preserve"> 000 0800 0000000000 000</t>
  </si>
  <si>
    <t xml:space="preserve">  
Культура
</t>
  </si>
  <si>
    <t xml:space="preserve"> 000 0801 0000000000 000</t>
  </si>
  <si>
    <t xml:space="preserve">  
СОЦИАЛЬНАЯ ПОЛИТИКА
</t>
  </si>
  <si>
    <t xml:space="preserve"> 000 1000 0000000000 000</t>
  </si>
  <si>
    <t xml:space="preserve">  
Пенсионное обеспечение
</t>
  </si>
  <si>
    <t xml:space="preserve"> 000 1001 0000000000 000</t>
  </si>
  <si>
    <t xml:space="preserve">  
Социальное обеспечение населения
</t>
  </si>
  <si>
    <t xml:space="preserve"> 000 1003 0000000000 000</t>
  </si>
  <si>
    <t xml:space="preserve">  
Охрана семьи и детства
</t>
  </si>
  <si>
    <t xml:space="preserve"> 000 1004 0000000000 000</t>
  </si>
  <si>
    <t xml:space="preserve">  
ФИЗИЧЕСКАЯ КУЛЬТУРА И СПОРТ
</t>
  </si>
  <si>
    <t xml:space="preserve"> 000 1100 0000000000 000</t>
  </si>
  <si>
    <t xml:space="preserve">  
Массовый спорт
</t>
  </si>
  <si>
    <t xml:space="preserve"> 000 1102 0000000000 000</t>
  </si>
  <si>
    <t>Утвержденные бюджетные назначения (руб.)</t>
  </si>
  <si>
    <t>Процент исполнения (%)</t>
  </si>
  <si>
    <t>Расходы бюджета Южского муниципального района по разделам и подразделам классификации расходов бюджетов за 9 месяцев 2022 года</t>
  </si>
  <si>
    <t>Исполнено за 9 месяцев 2022 года (руб.)</t>
  </si>
  <si>
    <t>Защита населения и территории от чрезвычайных ситуаций природного и техногенного характера, пожарная безопасность</t>
  </si>
  <si>
    <t>000 0310 0000000000 000</t>
  </si>
  <si>
    <t>Водное хозяйство</t>
  </si>
  <si>
    <t>000 0406 0000000000 000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</si>
</sst>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19" x14ac:knownFonts="1">
    <font>
      <sz val="11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6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6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6" fillId="0" borderId="1"/>
    <xf numFmtId="0" fontId="3" fillId="0" borderId="3"/>
    <xf numFmtId="0" fontId="7" fillId="0" borderId="4">
      <alignment horizontal="center"/>
    </xf>
    <xf numFmtId="0" fontId="4" fillId="0" borderId="5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49" fontId="7" fillId="0" borderId="1"/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5" fillId="0" borderId="15"/>
    <xf numFmtId="49" fontId="7" fillId="0" borderId="16">
      <alignment horizontal="center" vertical="center" wrapText="1"/>
    </xf>
    <xf numFmtId="49" fontId="7" fillId="0" borderId="17">
      <alignment horizontal="center" vertical="center" wrapText="1"/>
    </xf>
    <xf numFmtId="49" fontId="7" fillId="0" borderId="18">
      <alignment horizontal="center" vertical="center" wrapText="1"/>
    </xf>
    <xf numFmtId="49" fontId="7" fillId="0" borderId="4">
      <alignment horizontal="center" vertical="center" wrapText="1"/>
    </xf>
    <xf numFmtId="0" fontId="7" fillId="0" borderId="19">
      <alignment horizontal="left" wrapText="1"/>
    </xf>
    <xf numFmtId="49" fontId="7" fillId="0" borderId="20">
      <alignment horizontal="center" wrapText="1"/>
    </xf>
    <xf numFmtId="49" fontId="7" fillId="0" borderId="21">
      <alignment horizontal="center"/>
    </xf>
    <xf numFmtId="4" fontId="7" fillId="0" borderId="16">
      <alignment horizontal="right"/>
    </xf>
    <xf numFmtId="4" fontId="7" fillId="0" borderId="22">
      <alignment horizontal="right"/>
    </xf>
    <xf numFmtId="0" fontId="7" fillId="0" borderId="23">
      <alignment horizontal="left" wrapText="1"/>
    </xf>
    <xf numFmtId="4" fontId="7" fillId="0" borderId="24">
      <alignment horizontal="right"/>
    </xf>
    <xf numFmtId="0" fontId="7" fillId="0" borderId="25">
      <alignment horizontal="left" wrapText="1" indent="1"/>
    </xf>
    <xf numFmtId="49" fontId="7" fillId="0" borderId="26">
      <alignment horizontal="center" wrapText="1"/>
    </xf>
    <xf numFmtId="49" fontId="7" fillId="0" borderId="27">
      <alignment horizontal="center"/>
    </xf>
    <xf numFmtId="0" fontId="7" fillId="0" borderId="28">
      <alignment horizontal="left" wrapText="1" indent="1"/>
    </xf>
    <xf numFmtId="49" fontId="7" fillId="0" borderId="29">
      <alignment horizontal="center"/>
    </xf>
    <xf numFmtId="49" fontId="7" fillId="0" borderId="5">
      <alignment horizontal="center"/>
    </xf>
    <xf numFmtId="49" fontId="7" fillId="0" borderId="1">
      <alignment horizontal="center"/>
    </xf>
    <xf numFmtId="0" fontId="7" fillId="0" borderId="22">
      <alignment horizontal="left" wrapText="1" indent="2"/>
    </xf>
    <xf numFmtId="49" fontId="7" fillId="0" borderId="30">
      <alignment horizontal="center"/>
    </xf>
    <xf numFmtId="49" fontId="7" fillId="0" borderId="16">
      <alignment horizontal="center"/>
    </xf>
    <xf numFmtId="0" fontId="7" fillId="0" borderId="31">
      <alignment horizontal="left" wrapText="1" indent="2"/>
    </xf>
    <xf numFmtId="0" fontId="7" fillId="0" borderId="15"/>
    <xf numFmtId="0" fontId="7" fillId="2" borderId="15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0" fontId="7" fillId="0" borderId="2">
      <alignment horizontal="left"/>
    </xf>
    <xf numFmtId="49" fontId="7" fillId="0" borderId="2"/>
    <xf numFmtId="0" fontId="7" fillId="0" borderId="2"/>
    <xf numFmtId="0" fontId="7" fillId="0" borderId="32">
      <alignment horizontal="left" wrapText="1"/>
    </xf>
    <xf numFmtId="49" fontId="7" fillId="0" borderId="21">
      <alignment horizontal="center" wrapText="1"/>
    </xf>
    <xf numFmtId="4" fontId="7" fillId="0" borderId="18">
      <alignment horizontal="right"/>
    </xf>
    <xf numFmtId="4" fontId="7" fillId="0" borderId="33">
      <alignment horizontal="right"/>
    </xf>
    <xf numFmtId="0" fontId="7" fillId="0" borderId="34">
      <alignment horizontal="left" wrapText="1"/>
    </xf>
    <xf numFmtId="49" fontId="7" fillId="0" borderId="30">
      <alignment horizontal="center" wrapText="1"/>
    </xf>
    <xf numFmtId="49" fontId="7" fillId="0" borderId="22">
      <alignment horizontal="center"/>
    </xf>
    <xf numFmtId="0" fontId="7" fillId="0" borderId="12"/>
    <xf numFmtId="0" fontId="7" fillId="0" borderId="35"/>
    <xf numFmtId="0" fontId="1" fillId="0" borderId="31">
      <alignment horizontal="left" wrapText="1"/>
    </xf>
    <xf numFmtId="0" fontId="7" fillId="0" borderId="36">
      <alignment horizontal="center" wrapText="1"/>
    </xf>
    <xf numFmtId="49" fontId="7" fillId="0" borderId="37">
      <alignment horizontal="center" wrapText="1"/>
    </xf>
    <xf numFmtId="4" fontId="7" fillId="0" borderId="21">
      <alignment horizontal="right"/>
    </xf>
    <xf numFmtId="4" fontId="7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7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7" fillId="0" borderId="2">
      <alignment horizontal="left"/>
    </xf>
    <xf numFmtId="49" fontId="7" fillId="0" borderId="18">
      <alignment horizontal="center"/>
    </xf>
    <xf numFmtId="0" fontId="7" fillId="0" borderId="25">
      <alignment horizontal="left" wrapText="1"/>
    </xf>
    <xf numFmtId="49" fontId="7" fillId="0" borderId="39">
      <alignment horizontal="center"/>
    </xf>
    <xf numFmtId="0" fontId="7" fillId="0" borderId="28">
      <alignment horizontal="left" wrapText="1"/>
    </xf>
    <xf numFmtId="0" fontId="4" fillId="0" borderId="27"/>
    <xf numFmtId="0" fontId="4" fillId="0" borderId="39"/>
    <xf numFmtId="0" fontId="7" fillId="0" borderId="32">
      <alignment horizontal="left" wrapText="1" indent="1"/>
    </xf>
    <xf numFmtId="49" fontId="7" fillId="0" borderId="40">
      <alignment horizontal="center" wrapText="1"/>
    </xf>
    <xf numFmtId="0" fontId="7" fillId="0" borderId="34">
      <alignment horizontal="left" wrapText="1" indent="1"/>
    </xf>
    <xf numFmtId="0" fontId="7" fillId="0" borderId="25">
      <alignment horizontal="left" wrapText="1" indent="2"/>
    </xf>
    <xf numFmtId="0" fontId="7" fillId="0" borderId="28">
      <alignment horizontal="left" wrapText="1" indent="2"/>
    </xf>
    <xf numFmtId="49" fontId="7" fillId="0" borderId="40">
      <alignment horizontal="center"/>
    </xf>
    <xf numFmtId="0" fontId="4" fillId="0" borderId="13"/>
    <xf numFmtId="0" fontId="4" fillId="0" borderId="2"/>
    <xf numFmtId="0" fontId="10" fillId="0" borderId="17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27">
      <alignment horizontal="center" vertical="top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1" fillId="0" borderId="41"/>
    <xf numFmtId="49" fontId="1" fillId="0" borderId="20">
      <alignment horizontal="center"/>
    </xf>
    <xf numFmtId="0" fontId="5" fillId="0" borderId="8"/>
    <xf numFmtId="49" fontId="11" fillId="0" borderId="42">
      <alignment horizontal="left" vertical="center" wrapText="1"/>
    </xf>
    <xf numFmtId="49" fontId="1" fillId="0" borderId="30">
      <alignment horizontal="center" vertical="center" wrapText="1"/>
    </xf>
    <xf numFmtId="49" fontId="7" fillId="0" borderId="43">
      <alignment horizontal="left" vertical="center" wrapText="1" indent="2"/>
    </xf>
    <xf numFmtId="49" fontId="7" fillId="0" borderId="26">
      <alignment horizontal="center" vertical="center" wrapText="1"/>
    </xf>
    <xf numFmtId="0" fontId="7" fillId="0" borderId="27"/>
    <xf numFmtId="4" fontId="7" fillId="0" borderId="27">
      <alignment horizontal="right"/>
    </xf>
    <xf numFmtId="4" fontId="7" fillId="0" borderId="39">
      <alignment horizontal="right"/>
    </xf>
    <xf numFmtId="49" fontId="7" fillId="0" borderId="44">
      <alignment horizontal="left" vertical="center" wrapText="1" indent="3"/>
    </xf>
    <xf numFmtId="49" fontId="7" fillId="0" borderId="40">
      <alignment horizontal="center" vertical="center" wrapText="1"/>
    </xf>
    <xf numFmtId="49" fontId="7" fillId="0" borderId="42">
      <alignment horizontal="left" vertical="center" wrapText="1" indent="3"/>
    </xf>
    <xf numFmtId="49" fontId="7" fillId="0" borderId="30">
      <alignment horizontal="center" vertical="center" wrapText="1"/>
    </xf>
    <xf numFmtId="49" fontId="7" fillId="0" borderId="45">
      <alignment horizontal="left" vertical="center" wrapText="1" indent="3"/>
    </xf>
    <xf numFmtId="0" fontId="11" fillId="0" borderId="41">
      <alignment horizontal="left" vertical="center" wrapText="1"/>
    </xf>
    <xf numFmtId="49" fontId="7" fillId="0" borderId="46">
      <alignment horizontal="center" vertical="center" wrapText="1"/>
    </xf>
    <xf numFmtId="4" fontId="7" fillId="0" borderId="4">
      <alignment horizontal="right"/>
    </xf>
    <xf numFmtId="4" fontId="7" fillId="0" borderId="47">
      <alignment horizontal="right"/>
    </xf>
    <xf numFmtId="0" fontId="10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0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7" fillId="0" borderId="27">
      <alignment horizontal="center" vertical="center" wrapText="1"/>
    </xf>
    <xf numFmtId="0" fontId="11" fillId="0" borderId="48">
      <alignment horizontal="left" vertical="center" wrapText="1"/>
    </xf>
    <xf numFmtId="49" fontId="1" fillId="0" borderId="20">
      <alignment horizontal="center" vertical="center" wrapText="1"/>
    </xf>
    <xf numFmtId="4" fontId="7" fillId="0" borderId="49">
      <alignment horizontal="right"/>
    </xf>
    <xf numFmtId="49" fontId="7" fillId="0" borderId="50">
      <alignment horizontal="left" vertical="center" wrapText="1" indent="2"/>
    </xf>
    <xf numFmtId="0" fontId="7" fillId="0" borderId="29"/>
    <xf numFmtId="0" fontId="7" fillId="0" borderId="22"/>
    <xf numFmtId="49" fontId="7" fillId="0" borderId="51">
      <alignment horizontal="left" vertical="center" wrapText="1" indent="3"/>
    </xf>
    <xf numFmtId="4" fontId="7" fillId="0" borderId="52">
      <alignment horizontal="right"/>
    </xf>
    <xf numFmtId="49" fontId="7" fillId="0" borderId="53">
      <alignment horizontal="left" vertical="center" wrapText="1" indent="3"/>
    </xf>
    <xf numFmtId="49" fontId="7" fillId="0" borderId="54">
      <alignment horizontal="left" vertical="center" wrapText="1" indent="3"/>
    </xf>
    <xf numFmtId="49" fontId="7" fillId="0" borderId="55">
      <alignment horizontal="center" vertical="center" wrapText="1"/>
    </xf>
    <xf numFmtId="4" fontId="7" fillId="0" borderId="56">
      <alignment horizontal="right"/>
    </xf>
    <xf numFmtId="0" fontId="10" fillId="0" borderId="13">
      <alignment horizontal="center" vertical="center" textRotation="90"/>
    </xf>
    <xf numFmtId="4" fontId="7" fillId="0" borderId="1">
      <alignment horizontal="right"/>
    </xf>
    <xf numFmtId="0" fontId="10" fillId="0" borderId="2">
      <alignment horizontal="center" vertical="center" textRotation="90"/>
    </xf>
    <xf numFmtId="0" fontId="10" fillId="0" borderId="17">
      <alignment horizontal="center" vertical="center" textRotation="90"/>
    </xf>
    <xf numFmtId="0" fontId="7" fillId="0" borderId="39"/>
    <xf numFmtId="49" fontId="7" fillId="0" borderId="57">
      <alignment horizontal="center" vertical="center" wrapText="1"/>
    </xf>
    <xf numFmtId="0" fontId="7" fillId="0" borderId="58"/>
    <xf numFmtId="0" fontId="7" fillId="0" borderId="59"/>
    <xf numFmtId="0" fontId="10" fillId="0" borderId="16">
      <alignment horizontal="center" vertical="center" textRotation="90"/>
    </xf>
    <xf numFmtId="49" fontId="11" fillId="0" borderId="48">
      <alignment horizontal="left" vertical="center" wrapText="1"/>
    </xf>
    <xf numFmtId="0" fontId="1" fillId="0" borderId="40">
      <alignment horizontal="center" vertical="center"/>
    </xf>
    <xf numFmtId="0" fontId="7" fillId="0" borderId="26">
      <alignment horizontal="center" vertical="center"/>
    </xf>
    <xf numFmtId="0" fontId="7" fillId="0" borderId="40">
      <alignment horizontal="center" vertical="center"/>
    </xf>
    <xf numFmtId="0" fontId="7" fillId="0" borderId="30">
      <alignment horizontal="center" vertical="center"/>
    </xf>
    <xf numFmtId="0" fontId="7" fillId="0" borderId="46">
      <alignment horizontal="center" vertical="center"/>
    </xf>
    <xf numFmtId="0" fontId="1" fillId="0" borderId="20">
      <alignment horizontal="center" vertical="center"/>
    </xf>
    <xf numFmtId="49" fontId="1" fillId="0" borderId="30">
      <alignment horizontal="center" vertical="center"/>
    </xf>
    <xf numFmtId="49" fontId="7" fillId="0" borderId="57">
      <alignment horizontal="center" vertical="center"/>
    </xf>
    <xf numFmtId="49" fontId="7" fillId="0" borderId="40">
      <alignment horizontal="center" vertical="center"/>
    </xf>
    <xf numFmtId="49" fontId="7" fillId="0" borderId="30">
      <alignment horizontal="center" vertical="center"/>
    </xf>
    <xf numFmtId="49" fontId="7" fillId="0" borderId="46">
      <alignment horizontal="center" vertical="center"/>
    </xf>
    <xf numFmtId="49" fontId="7" fillId="0" borderId="2">
      <alignment horizontal="center" wrapText="1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0" fontId="12" fillId="0" borderId="2">
      <alignment wrapText="1"/>
    </xf>
    <xf numFmtId="0" fontId="13" fillId="0" borderId="2"/>
    <xf numFmtId="0" fontId="12" fillId="0" borderId="16">
      <alignment wrapText="1"/>
    </xf>
    <xf numFmtId="0" fontId="12" fillId="0" borderId="13">
      <alignment wrapText="1"/>
    </xf>
    <xf numFmtId="0" fontId="13" fillId="0" borderId="13"/>
    <xf numFmtId="0" fontId="16" fillId="0" borderId="0"/>
    <xf numFmtId="0" fontId="16" fillId="0" borderId="0"/>
    <xf numFmtId="0" fontId="16" fillId="0" borderId="0"/>
    <xf numFmtId="0" fontId="14" fillId="0" borderId="1"/>
    <xf numFmtId="0" fontId="14" fillId="0" borderId="1"/>
    <xf numFmtId="0" fontId="15" fillId="3" borderId="1"/>
    <xf numFmtId="0" fontId="14" fillId="0" borderId="1"/>
  </cellStyleXfs>
  <cellXfs count="28">
    <xf numFmtId="0" fontId="0" fillId="0" borderId="0" xfId="0"/>
    <xf numFmtId="0" fontId="0" fillId="0" borderId="0" xfId="0" applyProtection="1">
      <protection locked="0"/>
    </xf>
    <xf numFmtId="0" fontId="4" fillId="0" borderId="1" xfId="5" applyNumberFormat="1" applyProtection="1"/>
    <xf numFmtId="0" fontId="5" fillId="0" borderId="1" xfId="7" applyNumberFormat="1" applyProtection="1"/>
    <xf numFmtId="0" fontId="7" fillId="0" borderId="1" xfId="62" applyNumberFormat="1" applyBorder="1" applyProtection="1">
      <alignment horizontal="left"/>
    </xf>
    <xf numFmtId="49" fontId="7" fillId="0" borderId="1" xfId="63" applyNumberFormat="1" applyBorder="1" applyProtection="1"/>
    <xf numFmtId="49" fontId="17" fillId="0" borderId="60" xfId="35" applyNumberFormat="1" applyFont="1" applyBorder="1" applyProtection="1">
      <alignment horizontal="center" vertical="center" wrapText="1"/>
    </xf>
    <xf numFmtId="49" fontId="17" fillId="0" borderId="60" xfId="38" applyNumberFormat="1" applyFont="1" applyBorder="1" applyProtection="1">
      <alignment horizontal="center" vertical="center" wrapText="1"/>
    </xf>
    <xf numFmtId="4" fontId="17" fillId="0" borderId="60" xfId="68" applyNumberFormat="1" applyFont="1" applyBorder="1" applyProtection="1">
      <alignment horizontal="right"/>
    </xf>
    <xf numFmtId="49" fontId="17" fillId="0" borderId="60" xfId="55" applyNumberFormat="1" applyFont="1" applyBorder="1" applyProtection="1">
      <alignment horizontal="center"/>
    </xf>
    <xf numFmtId="4" fontId="17" fillId="0" borderId="60" xfId="42" applyNumberFormat="1" applyFont="1" applyBorder="1" applyProtection="1">
      <alignment horizontal="right"/>
    </xf>
    <xf numFmtId="49" fontId="18" fillId="0" borderId="60" xfId="66" applyNumberFormat="1" applyFont="1" applyBorder="1" applyProtection="1">
      <alignment horizontal="center" wrapText="1"/>
    </xf>
    <xf numFmtId="4" fontId="18" fillId="0" borderId="60" xfId="67" applyNumberFormat="1" applyFont="1" applyBorder="1" applyProtection="1">
      <alignment horizontal="right"/>
    </xf>
    <xf numFmtId="4" fontId="18" fillId="0" borderId="60" xfId="68" applyNumberFormat="1" applyFont="1" applyBorder="1" applyProtection="1">
      <alignment horizontal="right"/>
    </xf>
    <xf numFmtId="49" fontId="18" fillId="0" borderId="60" xfId="55" applyNumberFormat="1" applyFont="1" applyBorder="1" applyProtection="1">
      <alignment horizontal="center"/>
    </xf>
    <xf numFmtId="4" fontId="18" fillId="0" borderId="60" xfId="42" applyNumberFormat="1" applyFont="1" applyBorder="1" applyProtection="1">
      <alignment horizontal="right"/>
    </xf>
    <xf numFmtId="0" fontId="17" fillId="0" borderId="1" xfId="60" applyNumberFormat="1" applyFont="1" applyProtection="1">
      <alignment horizontal="left" wrapText="1"/>
    </xf>
    <xf numFmtId="49" fontId="17" fillId="0" borderId="1" xfId="52" applyNumberFormat="1" applyFont="1" applyProtection="1">
      <alignment horizontal="center"/>
    </xf>
    <xf numFmtId="0" fontId="17" fillId="0" borderId="1" xfId="5" applyNumberFormat="1" applyFont="1" applyProtection="1"/>
    <xf numFmtId="0" fontId="17" fillId="0" borderId="1" xfId="7" applyNumberFormat="1" applyFont="1" applyAlignment="1" applyProtection="1">
      <alignment horizontal="right" vertical="center"/>
    </xf>
    <xf numFmtId="0" fontId="18" fillId="0" borderId="60" xfId="65" applyNumberFormat="1" applyFont="1" applyBorder="1" applyAlignment="1" applyProtection="1">
      <alignment horizontal="left" vertical="center" wrapText="1"/>
    </xf>
    <xf numFmtId="0" fontId="17" fillId="0" borderId="60" xfId="46" applyNumberFormat="1" applyFont="1" applyBorder="1" applyAlignment="1" applyProtection="1">
      <alignment horizontal="left" vertical="center" wrapText="1"/>
    </xf>
    <xf numFmtId="0" fontId="18" fillId="0" borderId="60" xfId="53" applyNumberFormat="1" applyFont="1" applyBorder="1" applyAlignment="1" applyProtection="1">
      <alignment horizontal="left" vertical="center" wrapText="1"/>
    </xf>
    <xf numFmtId="0" fontId="17" fillId="0" borderId="60" xfId="53" applyNumberFormat="1" applyFont="1" applyBorder="1" applyAlignment="1" applyProtection="1">
      <alignment horizontal="left" vertical="center" wrapText="1"/>
    </xf>
    <xf numFmtId="49" fontId="17" fillId="0" borderId="60" xfId="35" applyNumberFormat="1" applyFont="1" applyBorder="1" applyProtection="1">
      <alignment horizontal="center" vertical="center" wrapText="1"/>
    </xf>
    <xf numFmtId="49" fontId="17" fillId="0" borderId="60" xfId="35" applyFont="1" applyBorder="1">
      <alignment horizontal="center" vertical="center" wrapText="1"/>
    </xf>
    <xf numFmtId="49" fontId="17" fillId="0" borderId="60" xfId="35" applyFont="1" applyBorder="1" applyAlignment="1">
      <alignment horizontal="center" vertical="center" wrapText="1"/>
    </xf>
    <xf numFmtId="0" fontId="18" fillId="0" borderId="1" xfId="1" applyNumberFormat="1" applyFont="1" applyAlignment="1" applyProtection="1">
      <alignment horizontal="center" wrapText="1"/>
    </xf>
  </cellXfs>
  <cellStyles count="186">
    <cellStyle name="br" xfId="181"/>
    <cellStyle name="col" xfId="180"/>
    <cellStyle name="style0" xfId="182"/>
    <cellStyle name="td" xfId="183"/>
    <cellStyle name="tr" xfId="179"/>
    <cellStyle name="xl100" xfId="64"/>
    <cellStyle name="xl101" xfId="69"/>
    <cellStyle name="xl102" xfId="79"/>
    <cellStyle name="xl103" xfId="83"/>
    <cellStyle name="xl104" xfId="91"/>
    <cellStyle name="xl105" xfId="86"/>
    <cellStyle name="xl106" xfId="94"/>
    <cellStyle name="xl107" xfId="97"/>
    <cellStyle name="xl108" xfId="81"/>
    <cellStyle name="xl109" xfId="84"/>
    <cellStyle name="xl110" xfId="92"/>
    <cellStyle name="xl111" xfId="96"/>
    <cellStyle name="xl112" xfId="82"/>
    <cellStyle name="xl113" xfId="85"/>
    <cellStyle name="xl114" xfId="87"/>
    <cellStyle name="xl115" xfId="93"/>
    <cellStyle name="xl116" xfId="88"/>
    <cellStyle name="xl117" xfId="95"/>
    <cellStyle name="xl118" xfId="89"/>
    <cellStyle name="xl119" xfId="90"/>
    <cellStyle name="xl120" xfId="99"/>
    <cellStyle name="xl121" xfId="123"/>
    <cellStyle name="xl122" xfId="127"/>
    <cellStyle name="xl123" xfId="131"/>
    <cellStyle name="xl124" xfId="148"/>
    <cellStyle name="xl125" xfId="150"/>
    <cellStyle name="xl126" xfId="151"/>
    <cellStyle name="xl127" xfId="98"/>
    <cellStyle name="xl128" xfId="156"/>
    <cellStyle name="xl129" xfId="174"/>
    <cellStyle name="xl130" xfId="177"/>
    <cellStyle name="xl131" xfId="100"/>
    <cellStyle name="xl132" xfId="104"/>
    <cellStyle name="xl133" xfId="107"/>
    <cellStyle name="xl134" xfId="109"/>
    <cellStyle name="xl135" xfId="114"/>
    <cellStyle name="xl136" xfId="116"/>
    <cellStyle name="xl137" xfId="118"/>
    <cellStyle name="xl138" xfId="119"/>
    <cellStyle name="xl139" xfId="124"/>
    <cellStyle name="xl140" xfId="128"/>
    <cellStyle name="xl141" xfId="132"/>
    <cellStyle name="xl142" xfId="136"/>
    <cellStyle name="xl143" xfId="139"/>
    <cellStyle name="xl144" xfId="142"/>
    <cellStyle name="xl145" xfId="144"/>
    <cellStyle name="xl146" xfId="145"/>
    <cellStyle name="xl147" xfId="157"/>
    <cellStyle name="xl148" xfId="105"/>
    <cellStyle name="xl149" xfId="108"/>
    <cellStyle name="xl150" xfId="110"/>
    <cellStyle name="xl151" xfId="115"/>
    <cellStyle name="xl152" xfId="117"/>
    <cellStyle name="xl153" xfId="120"/>
    <cellStyle name="xl154" xfId="125"/>
    <cellStyle name="xl155" xfId="129"/>
    <cellStyle name="xl156" xfId="133"/>
    <cellStyle name="xl157" xfId="135"/>
    <cellStyle name="xl158" xfId="137"/>
    <cellStyle name="xl159" xfId="146"/>
    <cellStyle name="xl160" xfId="153"/>
    <cellStyle name="xl161" xfId="158"/>
    <cellStyle name="xl162" xfId="159"/>
    <cellStyle name="xl163" xfId="160"/>
    <cellStyle name="xl164" xfId="161"/>
    <cellStyle name="xl165" xfId="162"/>
    <cellStyle name="xl166" xfId="163"/>
    <cellStyle name="xl167" xfId="164"/>
    <cellStyle name="xl168" xfId="165"/>
    <cellStyle name="xl169" xfId="166"/>
    <cellStyle name="xl170" xfId="167"/>
    <cellStyle name="xl171" xfId="168"/>
    <cellStyle name="xl172" xfId="103"/>
    <cellStyle name="xl173" xfId="111"/>
    <cellStyle name="xl174" xfId="121"/>
    <cellStyle name="xl175" xfId="126"/>
    <cellStyle name="xl176" xfId="130"/>
    <cellStyle name="xl177" xfId="134"/>
    <cellStyle name="xl178" xfId="149"/>
    <cellStyle name="xl179" xfId="112"/>
    <cellStyle name="xl180" xfId="154"/>
    <cellStyle name="xl181" xfId="169"/>
    <cellStyle name="xl182" xfId="172"/>
    <cellStyle name="xl183" xfId="175"/>
    <cellStyle name="xl184" xfId="178"/>
    <cellStyle name="xl185" xfId="170"/>
    <cellStyle name="xl186" xfId="173"/>
    <cellStyle name="xl187" xfId="171"/>
    <cellStyle name="xl188" xfId="101"/>
    <cellStyle name="xl189" xfId="138"/>
    <cellStyle name="xl190" xfId="140"/>
    <cellStyle name="xl191" xfId="143"/>
    <cellStyle name="xl192" xfId="147"/>
    <cellStyle name="xl193" xfId="152"/>
    <cellStyle name="xl194" xfId="113"/>
    <cellStyle name="xl195" xfId="155"/>
    <cellStyle name="xl196" xfId="122"/>
    <cellStyle name="xl197" xfId="176"/>
    <cellStyle name="xl198" xfId="102"/>
    <cellStyle name="xl199" xfId="141"/>
    <cellStyle name="xl200" xfId="106"/>
    <cellStyle name="xl21" xfId="184"/>
    <cellStyle name="xl22" xfId="1"/>
    <cellStyle name="xl23" xfId="8"/>
    <cellStyle name="xl24" xfId="12"/>
    <cellStyle name="xl25" xfId="19"/>
    <cellStyle name="xl26" xfId="7"/>
    <cellStyle name="xl27" xfId="5"/>
    <cellStyle name="xl28" xfId="35"/>
    <cellStyle name="xl29" xfId="39"/>
    <cellStyle name="xl30" xfId="46"/>
    <cellStyle name="xl31" xfId="53"/>
    <cellStyle name="xl32" xfId="185"/>
    <cellStyle name="xl33" xfId="13"/>
    <cellStyle name="xl34" xfId="30"/>
    <cellStyle name="xl35" xfId="40"/>
    <cellStyle name="xl36" xfId="47"/>
    <cellStyle name="xl37" xfId="54"/>
    <cellStyle name="xl38" xfId="57"/>
    <cellStyle name="xl39" xfId="31"/>
    <cellStyle name="xl40" xfId="23"/>
    <cellStyle name="xl41" xfId="41"/>
    <cellStyle name="xl42" xfId="48"/>
    <cellStyle name="xl43" xfId="55"/>
    <cellStyle name="xl44" xfId="37"/>
    <cellStyle name="xl45" xfId="38"/>
    <cellStyle name="xl46" xfId="42"/>
    <cellStyle name="xl47" xfId="59"/>
    <cellStyle name="xl48" xfId="2"/>
    <cellStyle name="xl49" xfId="20"/>
    <cellStyle name="xl50" xfId="26"/>
    <cellStyle name="xl51" xfId="28"/>
    <cellStyle name="xl52" xfId="9"/>
    <cellStyle name="xl53" xfId="14"/>
    <cellStyle name="xl54" xfId="21"/>
    <cellStyle name="xl55" xfId="3"/>
    <cellStyle name="xl56" xfId="34"/>
    <cellStyle name="xl57" xfId="10"/>
    <cellStyle name="xl58" xfId="15"/>
    <cellStyle name="xl59" xfId="22"/>
    <cellStyle name="xl60" xfId="25"/>
    <cellStyle name="xl61" xfId="27"/>
    <cellStyle name="xl62" xfId="29"/>
    <cellStyle name="xl63" xfId="32"/>
    <cellStyle name="xl64" xfId="33"/>
    <cellStyle name="xl65" xfId="4"/>
    <cellStyle name="xl66" xfId="11"/>
    <cellStyle name="xl67" xfId="16"/>
    <cellStyle name="xl68" xfId="43"/>
    <cellStyle name="xl69" xfId="6"/>
    <cellStyle name="xl70" xfId="17"/>
    <cellStyle name="xl71" xfId="24"/>
    <cellStyle name="xl72" xfId="36"/>
    <cellStyle name="xl73" xfId="44"/>
    <cellStyle name="xl74" xfId="49"/>
    <cellStyle name="xl75" xfId="56"/>
    <cellStyle name="xl76" xfId="58"/>
    <cellStyle name="xl77" xfId="18"/>
    <cellStyle name="xl78" xfId="45"/>
    <cellStyle name="xl79" xfId="50"/>
    <cellStyle name="xl80" xfId="51"/>
    <cellStyle name="xl81" xfId="52"/>
    <cellStyle name="xl82" xfId="60"/>
    <cellStyle name="xl83" xfId="62"/>
    <cellStyle name="xl84" xfId="65"/>
    <cellStyle name="xl85" xfId="72"/>
    <cellStyle name="xl86" xfId="74"/>
    <cellStyle name="xl87" xfId="61"/>
    <cellStyle name="xl88" xfId="70"/>
    <cellStyle name="xl89" xfId="73"/>
    <cellStyle name="xl90" xfId="75"/>
    <cellStyle name="xl91" xfId="80"/>
    <cellStyle name="xl92" xfId="66"/>
    <cellStyle name="xl93" xfId="76"/>
    <cellStyle name="xl94" xfId="63"/>
    <cellStyle name="xl95" xfId="67"/>
    <cellStyle name="xl96" xfId="77"/>
    <cellStyle name="xl97" xfId="68"/>
    <cellStyle name="xl98" xfId="71"/>
    <cellStyle name="xl99" xfId="78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tabSelected="1" zoomScaleNormal="100" zoomScaleSheetLayoutView="100" workbookViewId="0">
      <selection activeCell="E1" sqref="E1"/>
    </sheetView>
  </sheetViews>
  <sheetFormatPr defaultColWidth="9.1796875" defaultRowHeight="14.5" x14ac:dyDescent="0.35"/>
  <cols>
    <col min="1" max="1" width="67" style="1" customWidth="1"/>
    <col min="2" max="2" width="34.81640625" style="1" customWidth="1"/>
    <col min="3" max="3" width="22.1796875" style="1" customWidth="1"/>
    <col min="4" max="4" width="22.26953125" style="1" customWidth="1"/>
    <col min="5" max="5" width="16.1796875" style="1" customWidth="1"/>
    <col min="6" max="6" width="9.1796875" style="1" customWidth="1"/>
    <col min="7" max="16384" width="9.1796875" style="1"/>
  </cols>
  <sheetData>
    <row r="1" spans="1:6" ht="21" customHeight="1" x14ac:dyDescent="0.4">
      <c r="A1" s="16"/>
      <c r="B1" s="17"/>
      <c r="C1" s="17"/>
      <c r="D1" s="18"/>
      <c r="E1" s="19"/>
      <c r="F1" s="3"/>
    </row>
    <row r="2" spans="1:6" ht="48" customHeight="1" x14ac:dyDescent="0.35">
      <c r="A2" s="27" t="s">
        <v>80</v>
      </c>
      <c r="B2" s="27"/>
      <c r="C2" s="27"/>
      <c r="D2" s="27"/>
      <c r="E2" s="27"/>
      <c r="F2" s="3"/>
    </row>
    <row r="3" spans="1:6" ht="13" customHeight="1" x14ac:dyDescent="0.35">
      <c r="A3" s="4"/>
      <c r="B3" s="4"/>
      <c r="C3" s="5"/>
      <c r="D3" s="2"/>
      <c r="E3" s="3"/>
      <c r="F3" s="3"/>
    </row>
    <row r="4" spans="1:6" ht="11.5" customHeight="1" x14ac:dyDescent="0.35">
      <c r="A4" s="24" t="s">
        <v>0</v>
      </c>
      <c r="B4" s="24" t="s">
        <v>8</v>
      </c>
      <c r="C4" s="26" t="s">
        <v>78</v>
      </c>
      <c r="D4" s="26" t="s">
        <v>81</v>
      </c>
      <c r="E4" s="26" t="s">
        <v>79</v>
      </c>
      <c r="F4" s="3"/>
    </row>
    <row r="5" spans="1:6" ht="85.5" customHeight="1" x14ac:dyDescent="0.35">
      <c r="A5" s="25"/>
      <c r="B5" s="25"/>
      <c r="C5" s="26"/>
      <c r="D5" s="26"/>
      <c r="E5" s="26"/>
      <c r="F5" s="3"/>
    </row>
    <row r="6" spans="1:6" ht="11.5" customHeight="1" x14ac:dyDescent="0.35">
      <c r="A6" s="6" t="s">
        <v>1</v>
      </c>
      <c r="B6" s="6" t="s">
        <v>2</v>
      </c>
      <c r="C6" s="7" t="s">
        <v>3</v>
      </c>
      <c r="D6" s="7" t="s">
        <v>4</v>
      </c>
      <c r="E6" s="7" t="s">
        <v>5</v>
      </c>
      <c r="F6" s="3"/>
    </row>
    <row r="7" spans="1:6" ht="30" customHeight="1" x14ac:dyDescent="0.35">
      <c r="A7" s="20" t="s">
        <v>9</v>
      </c>
      <c r="B7" s="11" t="s">
        <v>6</v>
      </c>
      <c r="C7" s="12">
        <f>C9+C17+C20+C26+C30+C37+C39+C43</f>
        <v>596512090.50999999</v>
      </c>
      <c r="D7" s="12">
        <f>D9+D17+D20+D26+D30+D37+D39+D43</f>
        <v>326315278.41000003</v>
      </c>
      <c r="E7" s="13">
        <f>D7/C7*100</f>
        <v>54.703883391702966</v>
      </c>
      <c r="F7" s="3"/>
    </row>
    <row r="8" spans="1:6" ht="26.25" customHeight="1" x14ac:dyDescent="0.4">
      <c r="A8" s="21" t="s">
        <v>7</v>
      </c>
      <c r="B8" s="9"/>
      <c r="C8" s="9"/>
      <c r="D8" s="9"/>
      <c r="E8" s="13"/>
      <c r="F8" s="3"/>
    </row>
    <row r="9" spans="1:6" ht="30.5" customHeight="1" x14ac:dyDescent="0.35">
      <c r="A9" s="22" t="s">
        <v>10</v>
      </c>
      <c r="B9" s="14" t="s">
        <v>11</v>
      </c>
      <c r="C9" s="15">
        <f>SUM(C10:C16)</f>
        <v>77214893.969999999</v>
      </c>
      <c r="D9" s="15">
        <f>SUM(D10:D16)</f>
        <v>52230417.859999999</v>
      </c>
      <c r="E9" s="13">
        <f t="shared" ref="E9:E44" si="0">D9/C9*100</f>
        <v>67.642931531179556</v>
      </c>
      <c r="F9" s="3"/>
    </row>
    <row r="10" spans="1:6" ht="48.5" customHeight="1" x14ac:dyDescent="0.4">
      <c r="A10" s="23" t="s">
        <v>12</v>
      </c>
      <c r="B10" s="9" t="s">
        <v>13</v>
      </c>
      <c r="C10" s="10">
        <v>2559659.34</v>
      </c>
      <c r="D10" s="10">
        <v>2193467.7999999998</v>
      </c>
      <c r="E10" s="8">
        <f t="shared" si="0"/>
        <v>85.693739230158656</v>
      </c>
      <c r="F10" s="3"/>
    </row>
    <row r="11" spans="1:6" ht="65" customHeight="1" x14ac:dyDescent="0.4">
      <c r="A11" s="23" t="s">
        <v>14</v>
      </c>
      <c r="B11" s="9" t="s">
        <v>15</v>
      </c>
      <c r="C11" s="10">
        <v>3655069.11</v>
      </c>
      <c r="D11" s="10">
        <v>2414845.96</v>
      </c>
      <c r="E11" s="8">
        <f t="shared" si="0"/>
        <v>66.068407664116648</v>
      </c>
      <c r="F11" s="3"/>
    </row>
    <row r="12" spans="1:6" ht="69" customHeight="1" x14ac:dyDescent="0.4">
      <c r="A12" s="23" t="s">
        <v>16</v>
      </c>
      <c r="B12" s="9" t="s">
        <v>17</v>
      </c>
      <c r="C12" s="10">
        <v>24134225.949999999</v>
      </c>
      <c r="D12" s="10">
        <v>16074985.810000001</v>
      </c>
      <c r="E12" s="8">
        <f t="shared" si="0"/>
        <v>66.606593653773274</v>
      </c>
      <c r="F12" s="3"/>
    </row>
    <row r="13" spans="1:6" ht="28.5" customHeight="1" x14ac:dyDescent="0.4">
      <c r="A13" s="23" t="s">
        <v>18</v>
      </c>
      <c r="B13" s="9" t="s">
        <v>19</v>
      </c>
      <c r="C13" s="10">
        <v>26508.98</v>
      </c>
      <c r="D13" s="10">
        <v>26508.98</v>
      </c>
      <c r="E13" s="8">
        <f t="shared" si="0"/>
        <v>100</v>
      </c>
      <c r="F13" s="3"/>
    </row>
    <row r="14" spans="1:6" ht="62.25" customHeight="1" x14ac:dyDescent="0.4">
      <c r="A14" s="23" t="s">
        <v>20</v>
      </c>
      <c r="B14" s="9" t="s">
        <v>21</v>
      </c>
      <c r="C14" s="10">
        <v>12274346.710000001</v>
      </c>
      <c r="D14" s="10">
        <v>8476197.0600000005</v>
      </c>
      <c r="E14" s="8">
        <f t="shared" si="0"/>
        <v>69.056197126111655</v>
      </c>
      <c r="F14" s="3"/>
    </row>
    <row r="15" spans="1:6" ht="36" customHeight="1" x14ac:dyDescent="0.4">
      <c r="A15" s="23" t="s">
        <v>22</v>
      </c>
      <c r="B15" s="9" t="s">
        <v>23</v>
      </c>
      <c r="C15" s="10">
        <v>48052</v>
      </c>
      <c r="D15" s="10">
        <v>0</v>
      </c>
      <c r="E15" s="8">
        <f t="shared" si="0"/>
        <v>0</v>
      </c>
      <c r="F15" s="3"/>
    </row>
    <row r="16" spans="1:6" ht="33.75" customHeight="1" x14ac:dyDescent="0.4">
      <c r="A16" s="23" t="s">
        <v>24</v>
      </c>
      <c r="B16" s="9" t="s">
        <v>25</v>
      </c>
      <c r="C16" s="10">
        <v>34517031.880000003</v>
      </c>
      <c r="D16" s="10">
        <v>23044412.25</v>
      </c>
      <c r="E16" s="8">
        <f t="shared" si="0"/>
        <v>66.762438700160914</v>
      </c>
      <c r="F16" s="3"/>
    </row>
    <row r="17" spans="1:6" ht="42.75" customHeight="1" x14ac:dyDescent="0.35">
      <c r="A17" s="22" t="s">
        <v>26</v>
      </c>
      <c r="B17" s="14" t="s">
        <v>27</v>
      </c>
      <c r="C17" s="15">
        <f>SUM(C18:C19)</f>
        <v>5661319.7100000009</v>
      </c>
      <c r="D17" s="15">
        <f>SUM(D18:D19)</f>
        <v>4619130.55</v>
      </c>
      <c r="E17" s="13">
        <f t="shared" si="0"/>
        <v>81.591056266278216</v>
      </c>
      <c r="F17" s="3"/>
    </row>
    <row r="18" spans="1:6" ht="32.25" customHeight="1" x14ac:dyDescent="0.4">
      <c r="A18" s="23" t="s">
        <v>28</v>
      </c>
      <c r="B18" s="9" t="s">
        <v>29</v>
      </c>
      <c r="C18" s="10">
        <v>662463.31000000006</v>
      </c>
      <c r="D18" s="10">
        <v>415495.05</v>
      </c>
      <c r="E18" s="8">
        <f t="shared" si="0"/>
        <v>62.719707450666206</v>
      </c>
      <c r="F18" s="3"/>
    </row>
    <row r="19" spans="1:6" ht="63.75" customHeight="1" x14ac:dyDescent="0.4">
      <c r="A19" s="23" t="s">
        <v>82</v>
      </c>
      <c r="B19" s="9" t="s">
        <v>83</v>
      </c>
      <c r="C19" s="10">
        <v>4998856.4000000004</v>
      </c>
      <c r="D19" s="10">
        <v>4203635.5</v>
      </c>
      <c r="E19" s="8">
        <f t="shared" si="0"/>
        <v>84.091943509319449</v>
      </c>
      <c r="F19" s="3"/>
    </row>
    <row r="20" spans="1:6" ht="35.25" customHeight="1" x14ac:dyDescent="0.35">
      <c r="A20" s="22" t="s">
        <v>30</v>
      </c>
      <c r="B20" s="14" t="s">
        <v>31</v>
      </c>
      <c r="C20" s="15">
        <f>SUM(C21:C25)</f>
        <v>30979465.48</v>
      </c>
      <c r="D20" s="15">
        <f>SUM(D21:D25)</f>
        <v>12611757.75</v>
      </c>
      <c r="E20" s="13">
        <f t="shared" si="0"/>
        <v>40.710056014820559</v>
      </c>
      <c r="F20" s="3"/>
    </row>
    <row r="21" spans="1:6" ht="31.5" customHeight="1" x14ac:dyDescent="0.4">
      <c r="A21" s="23" t="s">
        <v>32</v>
      </c>
      <c r="B21" s="9" t="s">
        <v>33</v>
      </c>
      <c r="C21" s="10">
        <v>278433.21999999997</v>
      </c>
      <c r="D21" s="10">
        <v>78739.47</v>
      </c>
      <c r="E21" s="8">
        <f t="shared" si="0"/>
        <v>28.279481162484853</v>
      </c>
      <c r="F21" s="3"/>
    </row>
    <row r="22" spans="1:6" ht="31.5" customHeight="1" x14ac:dyDescent="0.4">
      <c r="A22" s="23" t="s">
        <v>84</v>
      </c>
      <c r="B22" s="9" t="s">
        <v>85</v>
      </c>
      <c r="C22" s="10">
        <v>200000</v>
      </c>
      <c r="D22" s="10">
        <v>199998.35</v>
      </c>
      <c r="E22" s="8">
        <f t="shared" si="0"/>
        <v>99.999175000000008</v>
      </c>
      <c r="F22" s="3"/>
    </row>
    <row r="23" spans="1:6" ht="31.5" customHeight="1" x14ac:dyDescent="0.4">
      <c r="A23" s="23" t="s">
        <v>34</v>
      </c>
      <c r="B23" s="9" t="s">
        <v>35</v>
      </c>
      <c r="C23" s="10">
        <v>2957078.3</v>
      </c>
      <c r="D23" s="10">
        <v>1872893.31</v>
      </c>
      <c r="E23" s="8">
        <f t="shared" si="0"/>
        <v>63.335939058495683</v>
      </c>
      <c r="F23" s="3"/>
    </row>
    <row r="24" spans="1:6" ht="36" customHeight="1" x14ac:dyDescent="0.4">
      <c r="A24" s="23" t="s">
        <v>36</v>
      </c>
      <c r="B24" s="9" t="s">
        <v>37</v>
      </c>
      <c r="C24" s="10">
        <v>27193953.960000001</v>
      </c>
      <c r="D24" s="10">
        <v>10295126.619999999</v>
      </c>
      <c r="E24" s="8">
        <f t="shared" si="0"/>
        <v>37.858145362543667</v>
      </c>
      <c r="F24" s="3"/>
    </row>
    <row r="25" spans="1:6" ht="29.25" customHeight="1" x14ac:dyDescent="0.4">
      <c r="A25" s="23" t="s">
        <v>38</v>
      </c>
      <c r="B25" s="9" t="s">
        <v>39</v>
      </c>
      <c r="C25" s="10">
        <v>350000</v>
      </c>
      <c r="D25" s="10">
        <v>165000</v>
      </c>
      <c r="E25" s="8">
        <f t="shared" si="0"/>
        <v>47.142857142857139</v>
      </c>
      <c r="F25" s="3"/>
    </row>
    <row r="26" spans="1:6" ht="36" customHeight="1" x14ac:dyDescent="0.35">
      <c r="A26" s="22" t="s">
        <v>40</v>
      </c>
      <c r="B26" s="14" t="s">
        <v>41</v>
      </c>
      <c r="C26" s="15">
        <f>SUM(C27:C29)</f>
        <v>32982423.010000002</v>
      </c>
      <c r="D26" s="15">
        <f>SUM(D27:D29)</f>
        <v>21632254.18</v>
      </c>
      <c r="E26" s="13">
        <f t="shared" si="0"/>
        <v>65.587219512166456</v>
      </c>
      <c r="F26" s="3"/>
    </row>
    <row r="27" spans="1:6" ht="30.75" customHeight="1" x14ac:dyDescent="0.4">
      <c r="A27" s="23" t="s">
        <v>42</v>
      </c>
      <c r="B27" s="9" t="s">
        <v>43</v>
      </c>
      <c r="C27" s="10">
        <v>848504.26</v>
      </c>
      <c r="D27" s="10">
        <v>420540.68</v>
      </c>
      <c r="E27" s="8">
        <f t="shared" si="0"/>
        <v>49.562589114166613</v>
      </c>
      <c r="F27" s="3"/>
    </row>
    <row r="28" spans="1:6" ht="33" customHeight="1" x14ac:dyDescent="0.4">
      <c r="A28" s="23" t="s">
        <v>44</v>
      </c>
      <c r="B28" s="9" t="s">
        <v>45</v>
      </c>
      <c r="C28" s="10">
        <v>28386446.390000001</v>
      </c>
      <c r="D28" s="10">
        <v>20441070.739999998</v>
      </c>
      <c r="E28" s="8">
        <f t="shared" si="0"/>
        <v>72.00996721872518</v>
      </c>
      <c r="F28" s="3"/>
    </row>
    <row r="29" spans="1:6" ht="30.75" customHeight="1" x14ac:dyDescent="0.4">
      <c r="A29" s="23" t="s">
        <v>46</v>
      </c>
      <c r="B29" s="9" t="s">
        <v>47</v>
      </c>
      <c r="C29" s="10">
        <v>3747472.36</v>
      </c>
      <c r="D29" s="10">
        <v>770642.76</v>
      </c>
      <c r="E29" s="8">
        <f t="shared" si="0"/>
        <v>20.564334729342743</v>
      </c>
      <c r="F29" s="3"/>
    </row>
    <row r="30" spans="1:6" ht="32.25" customHeight="1" x14ac:dyDescent="0.35">
      <c r="A30" s="22" t="s">
        <v>48</v>
      </c>
      <c r="B30" s="14" t="s">
        <v>49</v>
      </c>
      <c r="C30" s="15">
        <f>SUM(C31:C36)</f>
        <v>414698473.09000003</v>
      </c>
      <c r="D30" s="15">
        <f>SUM(D31:D36)</f>
        <v>213895488.19</v>
      </c>
      <c r="E30" s="13">
        <f t="shared" si="0"/>
        <v>51.578556968445668</v>
      </c>
      <c r="F30" s="3"/>
    </row>
    <row r="31" spans="1:6" ht="32.25" customHeight="1" x14ac:dyDescent="0.4">
      <c r="A31" s="23" t="s">
        <v>50</v>
      </c>
      <c r="B31" s="9" t="s">
        <v>51</v>
      </c>
      <c r="C31" s="10">
        <v>93236416.409999996</v>
      </c>
      <c r="D31" s="10">
        <v>55705368.159999996</v>
      </c>
      <c r="E31" s="8">
        <f t="shared" si="0"/>
        <v>59.746363389858217</v>
      </c>
      <c r="F31" s="3"/>
    </row>
    <row r="32" spans="1:6" ht="33" customHeight="1" x14ac:dyDescent="0.4">
      <c r="A32" s="23" t="s">
        <v>52</v>
      </c>
      <c r="B32" s="9" t="s">
        <v>53</v>
      </c>
      <c r="C32" s="10">
        <v>231768009.44999999</v>
      </c>
      <c r="D32" s="10">
        <v>117692241.75</v>
      </c>
      <c r="E32" s="8">
        <f t="shared" si="0"/>
        <v>50.780192671668132</v>
      </c>
      <c r="F32" s="3"/>
    </row>
    <row r="33" spans="1:6" ht="36" customHeight="1" x14ac:dyDescent="0.4">
      <c r="A33" s="23" t="s">
        <v>54</v>
      </c>
      <c r="B33" s="9" t="s">
        <v>55</v>
      </c>
      <c r="C33" s="10">
        <v>73654825.739999995</v>
      </c>
      <c r="D33" s="10">
        <v>29378907.34</v>
      </c>
      <c r="E33" s="8">
        <f t="shared" si="0"/>
        <v>39.887281036692599</v>
      </c>
      <c r="F33" s="3"/>
    </row>
    <row r="34" spans="1:6" ht="51.75" customHeight="1" x14ac:dyDescent="0.4">
      <c r="A34" s="23" t="s">
        <v>56</v>
      </c>
      <c r="B34" s="9" t="s">
        <v>57</v>
      </c>
      <c r="C34" s="10">
        <v>144600</v>
      </c>
      <c r="D34" s="10">
        <v>50640</v>
      </c>
      <c r="E34" s="8">
        <f t="shared" si="0"/>
        <v>35.020746887966801</v>
      </c>
      <c r="F34" s="3"/>
    </row>
    <row r="35" spans="1:6" ht="33.75" customHeight="1" x14ac:dyDescent="0.4">
      <c r="A35" s="23" t="s">
        <v>58</v>
      </c>
      <c r="B35" s="9" t="s">
        <v>59</v>
      </c>
      <c r="C35" s="10">
        <v>1518558</v>
      </c>
      <c r="D35" s="10">
        <v>1106785.6000000001</v>
      </c>
      <c r="E35" s="8">
        <f t="shared" si="0"/>
        <v>72.883985991973972</v>
      </c>
      <c r="F35" s="3"/>
    </row>
    <row r="36" spans="1:6" ht="33" customHeight="1" x14ac:dyDescent="0.4">
      <c r="A36" s="23" t="s">
        <v>60</v>
      </c>
      <c r="B36" s="9" t="s">
        <v>61</v>
      </c>
      <c r="C36" s="10">
        <v>14376063.49</v>
      </c>
      <c r="D36" s="10">
        <v>9961545.3399999999</v>
      </c>
      <c r="E36" s="8">
        <f t="shared" si="0"/>
        <v>69.29258031539203</v>
      </c>
      <c r="F36" s="3"/>
    </row>
    <row r="37" spans="1:6" ht="33" customHeight="1" x14ac:dyDescent="0.35">
      <c r="A37" s="22" t="s">
        <v>62</v>
      </c>
      <c r="B37" s="14" t="s">
        <v>63</v>
      </c>
      <c r="C37" s="15">
        <f>C38</f>
        <v>22918642.440000001</v>
      </c>
      <c r="D37" s="15">
        <f>D38</f>
        <v>15732744.539999999</v>
      </c>
      <c r="E37" s="13">
        <f t="shared" si="0"/>
        <v>68.646057815979418</v>
      </c>
      <c r="F37" s="3"/>
    </row>
    <row r="38" spans="1:6" ht="27.75" customHeight="1" x14ac:dyDescent="0.4">
      <c r="A38" s="23" t="s">
        <v>64</v>
      </c>
      <c r="B38" s="9" t="s">
        <v>65</v>
      </c>
      <c r="C38" s="10">
        <v>22918642.440000001</v>
      </c>
      <c r="D38" s="10">
        <v>15732744.539999999</v>
      </c>
      <c r="E38" s="8">
        <f t="shared" si="0"/>
        <v>68.646057815979418</v>
      </c>
      <c r="F38" s="3"/>
    </row>
    <row r="39" spans="1:6" ht="31.5" customHeight="1" x14ac:dyDescent="0.35">
      <c r="A39" s="22" t="s">
        <v>66</v>
      </c>
      <c r="B39" s="14" t="s">
        <v>67</v>
      </c>
      <c r="C39" s="15">
        <f>SUM(C40:C42)</f>
        <v>8874396.25</v>
      </c>
      <c r="D39" s="15">
        <f>SUM(D40:D42)</f>
        <v>3327671.04</v>
      </c>
      <c r="E39" s="13">
        <f t="shared" si="0"/>
        <v>37.49743583964937</v>
      </c>
      <c r="F39" s="3"/>
    </row>
    <row r="40" spans="1:6" ht="30.75" customHeight="1" x14ac:dyDescent="0.4">
      <c r="A40" s="23" t="s">
        <v>68</v>
      </c>
      <c r="B40" s="9" t="s">
        <v>69</v>
      </c>
      <c r="C40" s="10">
        <v>1817226.12</v>
      </c>
      <c r="D40" s="10">
        <v>1370236.92</v>
      </c>
      <c r="E40" s="8">
        <f t="shared" si="0"/>
        <v>75.40266480431174</v>
      </c>
      <c r="F40" s="3"/>
    </row>
    <row r="41" spans="1:6" ht="32.25" customHeight="1" x14ac:dyDescent="0.4">
      <c r="A41" s="23" t="s">
        <v>70</v>
      </c>
      <c r="B41" s="9" t="s">
        <v>71</v>
      </c>
      <c r="C41" s="10">
        <v>197260</v>
      </c>
      <c r="D41" s="10">
        <v>20000</v>
      </c>
      <c r="E41" s="8">
        <f t="shared" si="0"/>
        <v>10.13890297069857</v>
      </c>
      <c r="F41" s="3"/>
    </row>
    <row r="42" spans="1:6" ht="30.75" customHeight="1" x14ac:dyDescent="0.4">
      <c r="A42" s="23" t="s">
        <v>72</v>
      </c>
      <c r="B42" s="9" t="s">
        <v>73</v>
      </c>
      <c r="C42" s="10">
        <v>6859910.1299999999</v>
      </c>
      <c r="D42" s="10">
        <v>1937434.12</v>
      </c>
      <c r="E42" s="8">
        <f t="shared" si="0"/>
        <v>28.242849881183503</v>
      </c>
      <c r="F42" s="3"/>
    </row>
    <row r="43" spans="1:6" ht="35.25" customHeight="1" x14ac:dyDescent="0.35">
      <c r="A43" s="22" t="s">
        <v>74</v>
      </c>
      <c r="B43" s="14" t="s">
        <v>75</v>
      </c>
      <c r="C43" s="15">
        <f>C44</f>
        <v>3182476.56</v>
      </c>
      <c r="D43" s="15">
        <f>D44</f>
        <v>2265814.2999999998</v>
      </c>
      <c r="E43" s="13">
        <f t="shared" si="0"/>
        <v>71.196574657567936</v>
      </c>
      <c r="F43" s="3"/>
    </row>
    <row r="44" spans="1:6" ht="33.75" customHeight="1" x14ac:dyDescent="0.4">
      <c r="A44" s="23" t="s">
        <v>76</v>
      </c>
      <c r="B44" s="9" t="s">
        <v>77</v>
      </c>
      <c r="C44" s="10">
        <v>3182476.56</v>
      </c>
      <c r="D44" s="10">
        <v>2265814.2999999998</v>
      </c>
      <c r="E44" s="8">
        <f t="shared" si="0"/>
        <v>71.196574657567936</v>
      </c>
      <c r="F44" s="3"/>
    </row>
  </sheetData>
  <mergeCells count="6">
    <mergeCell ref="A4:A5"/>
    <mergeCell ref="B4:B5"/>
    <mergeCell ref="E4:E5"/>
    <mergeCell ref="A2:E2"/>
    <mergeCell ref="C4:C5"/>
    <mergeCell ref="D4:D5"/>
  </mergeCells>
  <pageMargins left="0.78749999999999998" right="0.59027779999999996" top="0.59027779999999996" bottom="0.39374999999999999" header="0" footer="0"/>
  <pageSetup paperSize="9" scale="43" fitToWidth="0" orientation="portrait" r:id="rId1"/>
  <headerFooter>
    <oddFooter>&amp;R&amp;D&amp; СТР. &amp;P</oddFooter>
    <evenFooter>&amp;R&amp;D&amp;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0503317M&lt;/Code&gt;&#10;  &lt;DocLink&gt;35234&lt;/DocLink&gt;&#10;  &lt;DocName&gt;Отчет об исполнении консолидированного бюджета субъекта Российской Федерации и бюджета территориального государственного внебюджетного фонда&lt;/DocName&gt;&#10;  &lt;VariantName&gt;0503317G_20220101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B5D741FE-F483-4C26-BADC-8B211352678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</vt:lpstr>
      <vt:lpstr>Расходы!Заголовки_для_печати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Жаринова</dc:creator>
  <cp:lastModifiedBy>Рыбина</cp:lastModifiedBy>
  <cp:lastPrinted>2022-10-18T12:15:32Z</cp:lastPrinted>
  <dcterms:created xsi:type="dcterms:W3CDTF">2022-07-08T07:01:12Z</dcterms:created>
  <dcterms:modified xsi:type="dcterms:W3CDTF">2022-12-14T11:15:14Z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Отчет об исполнении консолидированного бюджета субъекта Российской Федерации и бюджета территориального государственного внебюджетного фонда</vt:lpwstr>
  </property>
  <property fmtid="{D5CDD505-2E9C-101B-9397-08002B2CF9AE}" pid="3" name="Название отчета">
    <vt:lpwstr>0503317G_20220101_2.xlsx</vt:lpwstr>
  </property>
  <property fmtid="{D5CDD505-2E9C-101B-9397-08002B2CF9AE}" pid="4" name="Версия клиента">
    <vt:lpwstr>20.2.0.34827 (.NET 4.7.2)</vt:lpwstr>
  </property>
  <property fmtid="{D5CDD505-2E9C-101B-9397-08002B2CF9AE}" pid="5" name="Версия базы">
    <vt:lpwstr>20.2.0.14273483</vt:lpwstr>
  </property>
  <property fmtid="{D5CDD505-2E9C-101B-9397-08002B2CF9AE}" pid="6" name="Тип сервера">
    <vt:lpwstr>MSSQL</vt:lpwstr>
  </property>
  <property fmtid="{D5CDD505-2E9C-101B-9397-08002B2CF9AE}" pid="7" name="Сервер">
    <vt:lpwstr>sql</vt:lpwstr>
  </property>
  <property fmtid="{D5CDD505-2E9C-101B-9397-08002B2CF9AE}" pid="8" name="База">
    <vt:lpwstr>svod_smart</vt:lpwstr>
  </property>
  <property fmtid="{D5CDD505-2E9C-101B-9397-08002B2CF9AE}" pid="9" name="Пользователь">
    <vt:lpwstr>жаринова</vt:lpwstr>
  </property>
  <property fmtid="{D5CDD505-2E9C-101B-9397-08002B2CF9AE}" pid="10" name="Шаблон">
    <vt:lpwstr>0503317G_20220101.xlt</vt:lpwstr>
  </property>
  <property fmtid="{D5CDD505-2E9C-101B-9397-08002B2CF9AE}" pid="11" name="Локальная база">
    <vt:lpwstr>не используется</vt:lpwstr>
  </property>
</Properties>
</file>